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vsdx" ContentType="application/vnd.ms-visio.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Hyunwoo_Baek\AARK\2023_KSAE\ESF\"/>
    </mc:Choice>
  </mc:AlternateContent>
  <xr:revisionPtr revIDLastSave="0" documentId="13_ncr:1_{0A5E62ED-51FF-4347-B909-274996D13EAD}" xr6:coauthVersionLast="47" xr6:coauthVersionMax="47" xr10:uidLastSave="{00000000-0000-0000-0000-000000000000}"/>
  <bookViews>
    <workbookView xWindow="-120" yWindow="-120" windowWidth="29040" windowHeight="15840" xr2:uid="{3F65EEBE-3E64-4DE1-9D26-D6C58621EA67}"/>
  </bookViews>
  <sheets>
    <sheet name="개요" sheetId="15" r:id="rId1"/>
    <sheet name="데이터시트" sheetId="2" r:id="rId2"/>
    <sheet name="구동시스템회로" sheetId="3" r:id="rId3"/>
    <sheet name="차단회로" sheetId="4" r:id="rId4"/>
    <sheet name="안전시스템1" sheetId="5" r:id="rId5"/>
    <sheet name="안전시스템2" sheetId="10" r:id="rId6"/>
    <sheet name="축전지1" sheetId="6" r:id="rId7"/>
    <sheet name="축전지2" sheetId="11" r:id="rId8"/>
    <sheet name="축전지3" sheetId="12" r:id="rId9"/>
    <sheet name="축전지4" sheetId="16" r:id="rId10"/>
    <sheet name="모터제어기" sheetId="7" r:id="rId11"/>
    <sheet name="기타구성요소" sheetId="13" r:id="rId12"/>
    <sheet name="추가구성요소" sheetId="14" r:id="rId13"/>
  </sheets>
  <externalReferences>
    <externalReference r:id="rId14"/>
  </externalReferences>
  <definedNames>
    <definedName name="_xlnm._FilterDatabase" localSheetId="2" hidden="1">구동시스템회로!$H$29:$H$33</definedName>
    <definedName name="BattCellCapacity">[1]Datasheets!$D$5</definedName>
    <definedName name="BattCellMaxV">[1]Datasheets!$D$6</definedName>
    <definedName name="ErrorText">"ERROR"</definedName>
    <definedName name="IncompleteText">"BLANK"</definedName>
    <definedName name="OKText">"OK"</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0" i="15" l="1"/>
  <c r="E2" i="2"/>
  <c r="I56" i="2"/>
  <c r="I57" i="2"/>
  <c r="I58" i="2"/>
  <c r="I59" i="2"/>
  <c r="I60" i="2"/>
  <c r="I61" i="2"/>
  <c r="I62" i="2"/>
  <c r="I63" i="2"/>
  <c r="I64" i="2"/>
  <c r="I65" i="2"/>
  <c r="I66" i="2"/>
  <c r="I67" i="2"/>
  <c r="I55" i="2"/>
  <c r="I54" i="2"/>
  <c r="T6" i="16"/>
  <c r="S30" i="3"/>
  <c r="S29" i="3"/>
  <c r="S28" i="3" s="1"/>
  <c r="R11" i="7" l="1"/>
  <c r="R10" i="7"/>
  <c r="R9" i="7"/>
  <c r="R8" i="7"/>
  <c r="R7" i="7"/>
  <c r="R2" i="7" s="1"/>
  <c r="R6" i="7"/>
  <c r="M2" i="16"/>
  <c r="T5" i="16"/>
  <c r="T2" i="16"/>
  <c r="T7" i="16"/>
  <c r="T4" i="16"/>
  <c r="M4" i="16"/>
  <c r="T3" i="16"/>
  <c r="F8" i="16"/>
  <c r="F4" i="16"/>
  <c r="F5" i="16"/>
  <c r="F6" i="16"/>
  <c r="F7" i="16"/>
  <c r="F3" i="16"/>
  <c r="F2" i="16" s="1"/>
  <c r="M8" i="16"/>
  <c r="M7" i="16"/>
  <c r="M6" i="16"/>
  <c r="M3" i="16"/>
  <c r="F7" i="13"/>
  <c r="F6" i="13"/>
  <c r="F5" i="13"/>
  <c r="F2" i="13" s="1"/>
  <c r="F4" i="13"/>
  <c r="F3" i="13"/>
  <c r="M9" i="12"/>
  <c r="M8" i="12"/>
  <c r="M7" i="12"/>
  <c r="M6" i="12"/>
  <c r="M5" i="12"/>
  <c r="M4" i="12"/>
  <c r="M3" i="12"/>
  <c r="M2" i="12" s="1"/>
  <c r="F6" i="12"/>
  <c r="F5" i="12"/>
  <c r="F2" i="12" s="1"/>
  <c r="F4" i="12"/>
  <c r="F3" i="12"/>
  <c r="T2" i="11"/>
  <c r="AA6" i="11"/>
  <c r="AA2" i="11" s="1"/>
  <c r="AA5" i="11"/>
  <c r="AA4" i="11"/>
  <c r="AA3" i="11"/>
  <c r="T7" i="11"/>
  <c r="T6" i="11"/>
  <c r="T5" i="11"/>
  <c r="T4" i="11"/>
  <c r="T3" i="11"/>
  <c r="M6" i="11"/>
  <c r="M5" i="11"/>
  <c r="M4" i="11"/>
  <c r="M3" i="11"/>
  <c r="M2" i="11" s="1"/>
  <c r="F8" i="11"/>
  <c r="F7" i="11"/>
  <c r="F6" i="11"/>
  <c r="F5" i="11"/>
  <c r="F4" i="11"/>
  <c r="F3" i="11"/>
  <c r="B1" i="13" a="1"/>
  <c r="B1" i="12" a="1"/>
  <c r="B1" i="16" a="1"/>
  <c r="B1" i="7" a="1"/>
  <c r="F2" i="11" l="1"/>
  <c r="B1" i="7"/>
  <c r="L11" i="15" s="1"/>
  <c r="B1" i="16"/>
  <c r="L10" i="15" s="1"/>
  <c r="B1" i="13"/>
  <c r="L12" i="15" s="1"/>
  <c r="B1" i="12"/>
  <c r="L9" i="15" s="1"/>
  <c r="X6" i="6"/>
  <c r="X5" i="6"/>
  <c r="X4" i="6"/>
  <c r="X3" i="6"/>
  <c r="I50" i="6"/>
  <c r="I49" i="6"/>
  <c r="I48" i="6"/>
  <c r="I47" i="6"/>
  <c r="I46" i="6"/>
  <c r="M12" i="6"/>
  <c r="O12" i="6" s="1"/>
  <c r="Q12" i="6" s="1"/>
  <c r="M6" i="6"/>
  <c r="O6" i="6" s="1"/>
  <c r="Q6" i="6" s="1"/>
  <c r="M15" i="6"/>
  <c r="O15" i="6" s="1"/>
  <c r="M14" i="6"/>
  <c r="O14" i="6" s="1"/>
  <c r="M13" i="6"/>
  <c r="O13" i="6" s="1"/>
  <c r="M7" i="6"/>
  <c r="O7" i="6" s="1"/>
  <c r="Q7" i="6" s="1"/>
  <c r="M8" i="6"/>
  <c r="O8" i="6" s="1"/>
  <c r="Q8" i="6" s="1"/>
  <c r="M9" i="6"/>
  <c r="M10" i="6"/>
  <c r="M11" i="6"/>
  <c r="O11" i="6" s="1"/>
  <c r="Q15" i="6"/>
  <c r="Q14" i="6"/>
  <c r="Q13" i="6"/>
  <c r="I43" i="6"/>
  <c r="I42" i="6"/>
  <c r="I41" i="6"/>
  <c r="I40" i="6"/>
  <c r="I39" i="6"/>
  <c r="E2" i="6"/>
  <c r="T12" i="10"/>
  <c r="T11" i="10"/>
  <c r="T10" i="10"/>
  <c r="T9" i="10"/>
  <c r="T8" i="10"/>
  <c r="T7" i="10"/>
  <c r="T6" i="10"/>
  <c r="T5" i="10"/>
  <c r="T4" i="10"/>
  <c r="T3" i="10"/>
  <c r="M6" i="10"/>
  <c r="M5" i="10"/>
  <c r="M4" i="10"/>
  <c r="M3" i="10"/>
  <c r="F6" i="10"/>
  <c r="F5" i="10"/>
  <c r="F4" i="10"/>
  <c r="F3" i="10"/>
  <c r="F2" i="10" s="1"/>
  <c r="T7" i="5"/>
  <c r="M5" i="5"/>
  <c r="T6" i="5"/>
  <c r="T5" i="5"/>
  <c r="T4" i="5"/>
  <c r="T3" i="5"/>
  <c r="M4" i="5"/>
  <c r="M3" i="5"/>
  <c r="F9" i="5"/>
  <c r="F8" i="5"/>
  <c r="F7" i="5"/>
  <c r="F6" i="5"/>
  <c r="F5" i="5"/>
  <c r="F4" i="5"/>
  <c r="F3" i="5"/>
  <c r="F11" i="4"/>
  <c r="T6" i="4"/>
  <c r="T5" i="4"/>
  <c r="T3" i="4" s="1"/>
  <c r="T4" i="4"/>
  <c r="M7" i="4"/>
  <c r="M6" i="4"/>
  <c r="M5" i="4"/>
  <c r="M4" i="4"/>
  <c r="M3" i="4" s="1"/>
  <c r="F5" i="4"/>
  <c r="F4" i="4"/>
  <c r="F8" i="4"/>
  <c r="F3" i="4"/>
  <c r="F6" i="4"/>
  <c r="F7" i="4"/>
  <c r="F9" i="4"/>
  <c r="F10" i="4"/>
  <c r="I46" i="4"/>
  <c r="I47" i="4"/>
  <c r="I44" i="4"/>
  <c r="I45" i="4"/>
  <c r="I43" i="4"/>
  <c r="I42" i="4"/>
  <c r="I41" i="4"/>
  <c r="I40" i="4"/>
  <c r="I39" i="4"/>
  <c r="I38" i="4"/>
  <c r="I37" i="4"/>
  <c r="I40" i="3"/>
  <c r="I39" i="3"/>
  <c r="I38" i="3"/>
  <c r="I37" i="3"/>
  <c r="I36" i="3"/>
  <c r="I32" i="3"/>
  <c r="I33" i="3"/>
  <c r="I30" i="3"/>
  <c r="I31" i="3"/>
  <c r="I29" i="3"/>
  <c r="I17" i="2"/>
  <c r="I39" i="2"/>
  <c r="I42" i="2"/>
  <c r="I41" i="2"/>
  <c r="I40" i="2"/>
  <c r="I19" i="2"/>
  <c r="I18" i="2"/>
  <c r="I20" i="2"/>
  <c r="I30" i="2"/>
  <c r="I29" i="2"/>
  <c r="I28" i="2"/>
  <c r="I27" i="2"/>
  <c r="I26" i="2"/>
  <c r="I25" i="2"/>
  <c r="I24" i="2"/>
  <c r="I23" i="2"/>
  <c r="I22" i="2"/>
  <c r="I21" i="2"/>
  <c r="I50" i="2"/>
  <c r="I49" i="2"/>
  <c r="I48" i="2"/>
  <c r="I47" i="2"/>
  <c r="I46" i="2"/>
  <c r="I45" i="2"/>
  <c r="I44" i="2"/>
  <c r="I43" i="2"/>
  <c r="I37" i="2" s="1"/>
  <c r="I35" i="2"/>
  <c r="I34" i="2"/>
  <c r="I33" i="2"/>
  <c r="I32" i="2"/>
  <c r="I31" i="2"/>
  <c r="B1" i="11" a="1"/>
  <c r="I15" i="2" l="1"/>
  <c r="I52" i="2"/>
  <c r="B1" i="11"/>
  <c r="L8" i="15" s="1"/>
  <c r="T2" i="5"/>
  <c r="I45" i="6"/>
  <c r="I38" i="6" s="1"/>
  <c r="X2" i="6"/>
  <c r="Q10" i="6"/>
  <c r="O10" i="6"/>
  <c r="Q11" i="6"/>
  <c r="T2" i="10"/>
  <c r="M2" i="10"/>
  <c r="M2" i="5"/>
  <c r="F2" i="4"/>
  <c r="I36" i="4"/>
  <c r="I35" i="3"/>
  <c r="I28" i="3"/>
  <c r="F2" i="5"/>
  <c r="O9" i="6"/>
  <c r="Q9" i="6" s="1"/>
  <c r="Q2" i="6" s="1"/>
  <c r="B1" i="10" a="1"/>
  <c r="B1" i="4" a="1"/>
  <c r="B1" i="2" a="1"/>
  <c r="B1" i="5" a="1"/>
  <c r="B1" i="3"/>
  <c r="B1" i="6" a="1"/>
  <c r="B1" i="2" l="1"/>
  <c r="L2" i="15" s="1"/>
  <c r="L23" i="15" s="1"/>
  <c r="B1" i="10"/>
  <c r="L6" i="15" s="1"/>
  <c r="B1" i="4"/>
  <c r="L4" i="15" s="1"/>
  <c r="L3" i="15"/>
  <c r="B1" i="6"/>
  <c r="L7" i="15" s="1"/>
  <c r="B1" i="5"/>
  <c r="L5" i="1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<sst xmlns="http://schemas.openxmlformats.org/spreadsheetml/2006/main" count="543" uniqueCount="365">
  <si>
    <t>Status</t>
  </si>
  <si>
    <t>Status</t>
    <phoneticPr fontId="4" type="noConversion"/>
  </si>
  <si>
    <t>차단회로</t>
    <phoneticPr fontId="4" type="noConversion"/>
  </si>
  <si>
    <t>팀명</t>
    <phoneticPr fontId="4" type="noConversion"/>
  </si>
  <si>
    <t>V</t>
  </si>
  <si>
    <t>A</t>
  </si>
  <si>
    <t>C</t>
  </si>
  <si>
    <t>Datasheet</t>
  </si>
  <si>
    <t>Additional Comments</t>
  </si>
  <si>
    <t>Ampacity
[A]</t>
  </si>
  <si>
    <t>AC/DC</t>
  </si>
  <si>
    <t>제조사</t>
    <phoneticPr fontId="4" type="noConversion"/>
  </si>
  <si>
    <t>모델명</t>
    <phoneticPr fontId="4" type="noConversion"/>
  </si>
  <si>
    <t>공칭 용량</t>
    <phoneticPr fontId="4" type="noConversion"/>
  </si>
  <si>
    <t>최대 전압</t>
    <phoneticPr fontId="4" type="noConversion"/>
  </si>
  <si>
    <t>공칭 전압</t>
    <phoneticPr fontId="4" type="noConversion"/>
  </si>
  <si>
    <t>최소 전압</t>
    <phoneticPr fontId="4" type="noConversion"/>
  </si>
  <si>
    <t>최대 연속 출력 전류</t>
    <phoneticPr fontId="4" type="noConversion"/>
  </si>
  <si>
    <t>셀 Chemistry</t>
    <phoneticPr fontId="4" type="noConversion"/>
  </si>
  <si>
    <t>데이터 시트</t>
    <phoneticPr fontId="4" type="noConversion"/>
  </si>
  <si>
    <t>도체 제원</t>
    <phoneticPr fontId="4" type="noConversion"/>
  </si>
  <si>
    <t>Battery Cell</t>
    <phoneticPr fontId="4" type="noConversion"/>
  </si>
  <si>
    <t>최대 출력 전류</t>
    <phoneticPr fontId="4" type="noConversion"/>
  </si>
  <si>
    <t>셀 최대온도(충전시)</t>
    <phoneticPr fontId="4" type="noConversion"/>
  </si>
  <si>
    <t>셀 최대온도(방전시)</t>
    <phoneticPr fontId="4" type="noConversion"/>
  </si>
  <si>
    <t>추가 언급사항</t>
    <phoneticPr fontId="4" type="noConversion"/>
  </si>
  <si>
    <t>C</t>
    <phoneticPr fontId="4" type="noConversion"/>
  </si>
  <si>
    <t>Max Temp [C]</t>
  </si>
  <si>
    <t>퓨즈제원</t>
    <phoneticPr fontId="4" type="noConversion"/>
  </si>
  <si>
    <t>Voltage
Rating
[V]</t>
    <phoneticPr fontId="4" type="noConversion"/>
  </si>
  <si>
    <t>Current
Rating 
[A]</t>
    <phoneticPr fontId="4" type="noConversion"/>
  </si>
  <si>
    <t>Interrupt 
Rating
[A]</t>
    <phoneticPr fontId="4" type="noConversion"/>
  </si>
  <si>
    <t>Voltage
Rating [V]</t>
    <phoneticPr fontId="4" type="noConversion"/>
  </si>
  <si>
    <r>
      <t>Size 
폭 * 두께
[mm</t>
    </r>
    <r>
      <rPr>
        <vertAlign val="superscript"/>
        <sz val="10"/>
        <color theme="1"/>
        <rFont val="맑은 고딕"/>
        <family val="2"/>
        <scheme val="minor"/>
      </rPr>
      <t>2</t>
    </r>
    <r>
      <rPr>
        <sz val="11"/>
        <color theme="1"/>
        <rFont val="맑은 고딕"/>
        <family val="2"/>
        <charset val="129"/>
        <scheme val="minor"/>
      </rPr>
      <t>]</t>
    </r>
    <phoneticPr fontId="4" type="noConversion"/>
  </si>
  <si>
    <t>커넥터 제원</t>
    <phoneticPr fontId="4" type="noConversion"/>
  </si>
  <si>
    <t>Voltage 
Rating
[V]</t>
    <phoneticPr fontId="4" type="noConversion"/>
  </si>
  <si>
    <t>Includes
Interlock</t>
    <phoneticPr fontId="4" type="noConversion"/>
  </si>
  <si>
    <t>Accepted
wire
gauge</t>
    <phoneticPr fontId="4" type="noConversion"/>
  </si>
  <si>
    <t>Wire
gauge
connected</t>
    <phoneticPr fontId="4" type="noConversion"/>
  </si>
  <si>
    <t>구동시스템 회로도 (전력부만 해당)</t>
    <phoneticPr fontId="4" type="noConversion"/>
  </si>
  <si>
    <t>퓨징 다이어그램</t>
    <phoneticPr fontId="4" type="noConversion"/>
  </si>
  <si>
    <t>- 구동시스템의 전체 회로도를 첨부하십시오.
- 이 회로도에서는 축전지 박스 외부에 있는 구성요소에 집중하십시오.
- 축전지박스는 1단계 인터페이스로 제공하고, 세부사항은 축전지 차트에서 요구됩니다.
- 구성요소의 세부사항 몇몇은(ex. AIRs) 이해를 위해 포함되어도 됩니다.</t>
    <phoneticPr fontId="4" type="noConversion"/>
  </si>
  <si>
    <t>전선 사이즈(AWG or mm^2)</t>
    <phoneticPr fontId="4" type="noConversion"/>
  </si>
  <si>
    <t>퓨즈 정격(전류, 전압)</t>
    <phoneticPr fontId="4" type="noConversion"/>
  </si>
  <si>
    <t>모터 제어기(1단계 인터페이스, 입력&amp;출력)</t>
    <phoneticPr fontId="4" type="noConversion"/>
  </si>
  <si>
    <t>충전 인터페이스 및 커넥터</t>
    <phoneticPr fontId="4" type="noConversion"/>
  </si>
  <si>
    <t>TSMP 및 전류 제한 저항</t>
    <phoneticPr fontId="4" type="noConversion"/>
  </si>
  <si>
    <t>인클로저는 점선으로 표시</t>
    <phoneticPr fontId="4" type="noConversion"/>
  </si>
  <si>
    <t>회로도에 다음과 같은 항목을 포함해야 합니다.</t>
    <phoneticPr fontId="4" type="noConversion"/>
  </si>
  <si>
    <t>다음 항목이 축전지 박스 안에 있지 않을 경우, 반드시 포함해야 합니다.</t>
    <phoneticPr fontId="4" type="noConversion"/>
  </si>
  <si>
    <t>IMD</t>
    <phoneticPr fontId="4" type="noConversion"/>
  </si>
  <si>
    <t>DCDC converter(사용될 경우)</t>
    <phoneticPr fontId="4" type="noConversion"/>
  </si>
  <si>
    <t>초기충전회로 및 방전회로</t>
    <phoneticPr fontId="4" type="noConversion"/>
  </si>
  <si>
    <t>에너지 미터</t>
    <phoneticPr fontId="4" type="noConversion"/>
  </si>
  <si>
    <t>HVD</t>
    <phoneticPr fontId="4" type="noConversion"/>
  </si>
  <si>
    <t>차단 회로도</t>
    <phoneticPr fontId="4" type="noConversion"/>
  </si>
  <si>
    <t>- 차단 회로의 전체 회로도를(full page) 첨부하십시오.</t>
    <phoneticPr fontId="4" type="noConversion"/>
  </si>
  <si>
    <t>차단 회로의 모든 장치와 스위치(NO, NC 포함)</t>
    <phoneticPr fontId="4" type="noConversion"/>
  </si>
  <si>
    <t>HVD 및 커넥터와 연동된 안전 인터락</t>
    <phoneticPr fontId="4" type="noConversion"/>
  </si>
  <si>
    <t>BMS 와 차단 회로의 연결</t>
    <phoneticPr fontId="4" type="noConversion"/>
  </si>
  <si>
    <t>BSPD와 차단 회로와 연결</t>
    <phoneticPr fontId="4" type="noConversion"/>
  </si>
  <si>
    <t>IMD와 차단회로의 연결(IMD의 차단 회로 출력 포함, 세부 사항은 다음 섹션에서 제공)</t>
    <phoneticPr fontId="4" type="noConversion"/>
  </si>
  <si>
    <t>제동장치 미작동 감지 장치</t>
    <phoneticPr fontId="4" type="noConversion"/>
  </si>
  <si>
    <t>AIR 코일 및 정격 전압</t>
    <phoneticPr fontId="4" type="noConversion"/>
  </si>
  <si>
    <t>초기충전회로</t>
    <phoneticPr fontId="4" type="noConversion"/>
  </si>
  <si>
    <t>저전압 축전지</t>
    <phoneticPr fontId="4" type="noConversion"/>
  </si>
  <si>
    <t>퓨즈</t>
    <phoneticPr fontId="4" type="noConversion"/>
  </si>
  <si>
    <t>제조사 / 모델</t>
    <phoneticPr fontId="4" type="noConversion"/>
  </si>
  <si>
    <t>VDC</t>
    <phoneticPr fontId="4" type="noConversion"/>
  </si>
  <si>
    <t>ms</t>
    <phoneticPr fontId="4" type="noConversion"/>
  </si>
  <si>
    <t>V</t>
    <phoneticPr fontId="4" type="noConversion"/>
  </si>
  <si>
    <t>공급 전압</t>
    <phoneticPr fontId="4" type="noConversion"/>
  </si>
  <si>
    <t>주위 온도 범위</t>
    <phoneticPr fontId="4" type="noConversion"/>
  </si>
  <si>
    <t>자가-테스트 간격</t>
    <phoneticPr fontId="4" type="noConversion"/>
  </si>
  <si>
    <t>고전압 범위</t>
    <phoneticPr fontId="4" type="noConversion"/>
  </si>
  <si>
    <t>설정 응답값</t>
    <phoneticPr fontId="4" type="noConversion"/>
  </si>
  <si>
    <t>최대 동작전류</t>
    <phoneticPr fontId="4" type="noConversion"/>
  </si>
  <si>
    <t>설정 응답값의 50%에서
차단되는 대략적인 시간</t>
    <phoneticPr fontId="4" type="noConversion"/>
  </si>
  <si>
    <t>데이터시트</t>
    <phoneticPr fontId="4" type="noConversion"/>
  </si>
  <si>
    <t>s</t>
    <phoneticPr fontId="4" type="noConversion"/>
  </si>
  <si>
    <t>mA</t>
    <phoneticPr fontId="4" type="noConversion"/>
  </si>
  <si>
    <t>kΩ/Volt</t>
  </si>
  <si>
    <t>℃</t>
    <phoneticPr fontId="4" type="noConversion"/>
  </si>
  <si>
    <t>IMD(절연 감시 장치)</t>
    <phoneticPr fontId="4" type="noConversion"/>
  </si>
  <si>
    <t>IMD 위치</t>
    <phoneticPr fontId="4" type="noConversion"/>
  </si>
  <si>
    <t>IMD 검증</t>
    <phoneticPr fontId="4" type="noConversion"/>
  </si>
  <si>
    <t>사진자료가 필요한 경우 '하단'의 추가 언급사항에 표기하십시오.</t>
    <phoneticPr fontId="4" type="noConversion"/>
  </si>
  <si>
    <t>BSPD 전류 센서</t>
    <phoneticPr fontId="4" type="noConversion"/>
  </si>
  <si>
    <t>전류 압력 범위</t>
    <phoneticPr fontId="4" type="noConversion"/>
  </si>
  <si>
    <t>출력 범위</t>
    <phoneticPr fontId="4" type="noConversion"/>
  </si>
  <si>
    <t>A</t>
    <phoneticPr fontId="4" type="noConversion"/>
  </si>
  <si>
    <t>BSPD 설정값</t>
    <phoneticPr fontId="4" type="noConversion"/>
  </si>
  <si>
    <t>설정전류</t>
    <phoneticPr fontId="4" type="noConversion"/>
  </si>
  <si>
    <t>전류 센서 출력 @ 설정 전류</t>
    <phoneticPr fontId="4" type="noConversion"/>
  </si>
  <si>
    <t>지연시간</t>
    <phoneticPr fontId="4" type="noConversion"/>
  </si>
  <si>
    <t>BSPD 회로도</t>
    <phoneticPr fontId="4" type="noConversion"/>
  </si>
  <si>
    <t>- BSPD회로도를 첨부하십시오. 전류센서 입력, 브레이크 입력, 차단 회로 출력을 명확하게 표기하십시오.
- 이 회로도에는 fault latching과 타이밍에 대한 세부사항이 포함되어야 합니다.</t>
    <phoneticPr fontId="4" type="noConversion"/>
  </si>
  <si>
    <t>IMD Falut latching(reset 회로)</t>
    <phoneticPr fontId="4" type="noConversion"/>
  </si>
  <si>
    <t>- IMD Fault latching 회로도를 첨부하십시오. 이 회로도에 IMD 표시등도 포함되어야 합니다.</t>
    <phoneticPr fontId="4" type="noConversion"/>
  </si>
  <si>
    <t>BSPD 위치</t>
    <phoneticPr fontId="4" type="noConversion"/>
  </si>
  <si>
    <t>BSPD 검증</t>
    <phoneticPr fontId="4" type="noConversion"/>
  </si>
  <si>
    <t>BMS Fault Latching (reset 회로)</t>
    <phoneticPr fontId="4" type="noConversion"/>
  </si>
  <si>
    <t>- BMS Fault latching 회로를 설명하고, 회로도를 첨부하십시오. 이 회로도에 BMS 표시등도 포함되어야 합니다.
- BMS 재설정 스위치의 위치를 설명하십시오.</t>
    <phoneticPr fontId="4" type="noConversion"/>
  </si>
  <si>
    <t>BMS Faults</t>
    <phoneticPr fontId="4" type="noConversion"/>
  </si>
  <si>
    <t>BMS가 차단 회로를 개방시키는 오류/조건에 대해 설명하십시오.</t>
    <phoneticPr fontId="4" type="noConversion"/>
  </si>
  <si>
    <t>BMS 검증</t>
    <phoneticPr fontId="4" type="noConversion"/>
  </si>
  <si>
    <t>대회 중에 BMS의 올바른 작동을 검증하는 방법을 단계를 통해 설명하십시오.</t>
    <phoneticPr fontId="4" type="noConversion"/>
  </si>
  <si>
    <t>TSAL(고전압 표시등)</t>
    <phoneticPr fontId="4" type="noConversion"/>
  </si>
  <si>
    <t>색상</t>
    <phoneticPr fontId="4" type="noConversion"/>
  </si>
  <si>
    <t>점멸 주파수</t>
    <phoneticPr fontId="4" type="noConversion"/>
  </si>
  <si>
    <t>Powered by</t>
    <phoneticPr fontId="4" type="noConversion"/>
  </si>
  <si>
    <t>TS Turn On Voltage</t>
    <phoneticPr fontId="4" type="noConversion"/>
  </si>
  <si>
    <t>TS Turn Off Voltage</t>
    <phoneticPr fontId="4" type="noConversion"/>
  </si>
  <si>
    <t>Controlled by</t>
    <phoneticPr fontId="4" type="noConversion"/>
  </si>
  <si>
    <t>Hz</t>
    <phoneticPr fontId="4" type="noConversion"/>
  </si>
  <si>
    <t>측정 포인트</t>
    <phoneticPr fontId="4" type="noConversion"/>
  </si>
  <si>
    <t>정격 전압</t>
    <phoneticPr fontId="4" type="noConversion"/>
  </si>
  <si>
    <t>측정 포인트 보호 저항</t>
    <phoneticPr fontId="4" type="noConversion"/>
  </si>
  <si>
    <t>저항값</t>
    <phoneticPr fontId="4" type="noConversion"/>
  </si>
  <si>
    <t>정격 전력</t>
    <phoneticPr fontId="4" type="noConversion"/>
  </si>
  <si>
    <t>Ω</t>
  </si>
  <si>
    <t>W</t>
    <phoneticPr fontId="4" type="noConversion"/>
  </si>
  <si>
    <t>TSAL 회로도</t>
    <phoneticPr fontId="4" type="noConversion"/>
  </si>
  <si>
    <t>- TSAL의 제어 회로를 보여주는 회로도를 첨부하십시오.
- 이 회로도에는 HV 전압 감지에서 표시등의 입력까지 모든 구성요소가 포함되어야 합니다.
- 팀에서 TS와 GLVS가 동시에 들어간 PCB를 설계한 경우, TS/GLVS 분리에 대해 간격 요구사항이
  충족되었음을 보여주는 CAD rendering 또는 사진을 첨부하십시오.</t>
    <phoneticPr fontId="4" type="noConversion"/>
  </si>
  <si>
    <t>측정 포인트 위치</t>
    <phoneticPr fontId="4" type="noConversion"/>
  </si>
  <si>
    <t>BSPD 구성요소와 BSPD 재설정 스위치의 위치를 설명하십시오.</t>
    <phoneticPr fontId="4" type="noConversion"/>
  </si>
  <si>
    <t>IMD와 IMD 표시등, IMD 재설정 스위치의 위치를 설명하십시오.</t>
    <phoneticPr fontId="4" type="noConversion"/>
  </si>
  <si>
    <t>대회중에 BSPD의 올바른 작동을 검증하는 방법을 단계를 통해 설명하십시오.</t>
    <phoneticPr fontId="4" type="noConversion"/>
  </si>
  <si>
    <t>TSAL의 구성요소의 위치를 설명하십시오.</t>
    <phoneticPr fontId="4" type="noConversion"/>
  </si>
  <si>
    <t>측정 포인트의 위치를 설명하십시오.</t>
    <phoneticPr fontId="4" type="noConversion"/>
  </si>
  <si>
    <t>측정 포인트 보호</t>
    <phoneticPr fontId="4" type="noConversion"/>
  </si>
  <si>
    <t>TSMP의 뒷부분이 어떻게 접촉으로부터 보호되는지 설명하십시오.</t>
    <phoneticPr fontId="4" type="noConversion"/>
  </si>
  <si>
    <t>TSMP의 앞부분이 어떻게 접촉 및 물기로부터 보호되고 전기 기술 검사 중 어떻게 덮개가 제거되는지 설명하십시오.</t>
    <phoneticPr fontId="4" type="noConversion"/>
  </si>
  <si>
    <t>측정 포인트 보호 저항 위치</t>
    <phoneticPr fontId="4" type="noConversion"/>
  </si>
  <si>
    <t>측정 포인트 보호 저항의 위치를 설명하십시오.</t>
    <phoneticPr fontId="4" type="noConversion"/>
  </si>
  <si>
    <t>HVD(고전압 분리기)</t>
    <phoneticPr fontId="4" type="noConversion"/>
  </si>
  <si>
    <t>정격 전류</t>
    <phoneticPr fontId="4" type="noConversion"/>
  </si>
  <si>
    <t>RTDS 장치 및 제어</t>
    <phoneticPr fontId="4" type="noConversion"/>
  </si>
  <si>
    <t>제어 전압</t>
    <phoneticPr fontId="4" type="noConversion"/>
  </si>
  <si>
    <t>SPL at 2m</t>
    <phoneticPr fontId="4" type="noConversion"/>
  </si>
  <si>
    <t>dBA</t>
    <phoneticPr fontId="4" type="noConversion"/>
  </si>
  <si>
    <t>방전회로 구성요소 제원</t>
    <phoneticPr fontId="4" type="noConversion"/>
  </si>
  <si>
    <t>전압</t>
    <phoneticPr fontId="4" type="noConversion"/>
  </si>
  <si>
    <t>전력</t>
    <phoneticPr fontId="4" type="noConversion"/>
  </si>
  <si>
    <t>전력 @ 15sec</t>
    <phoneticPr fontId="4" type="noConversion"/>
  </si>
  <si>
    <t>Ω</t>
    <phoneticPr fontId="4" type="noConversion"/>
  </si>
  <si>
    <t>HVD 위치</t>
    <phoneticPr fontId="4" type="noConversion"/>
  </si>
  <si>
    <t>HVD 위치를 설명하십시오. 지면으로부터 HVD 최하단부까지 거리를(cm) 설명하십시오.</t>
    <phoneticPr fontId="4" type="noConversion"/>
  </si>
  <si>
    <t>HVD의 전기적 연결 방법과, 이것이 물기와 접촉으로부터 보호되는 방법에 대해 설명하십시오.</t>
    <phoneticPr fontId="4" type="noConversion"/>
  </si>
  <si>
    <t>HVD 연결</t>
    <phoneticPr fontId="4" type="noConversion"/>
  </si>
  <si>
    <t>HVD 취급 방법</t>
    <phoneticPr fontId="4" type="noConversion"/>
  </si>
  <si>
    <t>대회 중에 HVD를 설치하고 제거하는 데 사용할 방법을 설명하십시오.</t>
    <phoneticPr fontId="4" type="noConversion"/>
  </si>
  <si>
    <t>안전한 취급지침을 포함하십시오.</t>
    <phoneticPr fontId="4" type="noConversion"/>
  </si>
  <si>
    <t>ex) 차량을 밀면서 설치하지 않는다.</t>
    <phoneticPr fontId="4" type="noConversion"/>
  </si>
  <si>
    <t>HVD를 제거한 상태에서 먼지 덮개, 더미 플러그 또는 특수 취급에 관한 세부 사항을 포합하십시오.</t>
    <phoneticPr fontId="4" type="noConversion"/>
  </si>
  <si>
    <t>운전 준비 상태 진입 방법</t>
    <phoneticPr fontId="4" type="noConversion"/>
  </si>
  <si>
    <t>차량을 운전 준비 상태로 진입하는 방법을 단계를 통해 설명하십시오.</t>
    <phoneticPr fontId="4" type="noConversion"/>
  </si>
  <si>
    <t>방전 회로도</t>
    <phoneticPr fontId="4" type="noConversion"/>
  </si>
  <si>
    <t>방전회로 위치</t>
    <phoneticPr fontId="4" type="noConversion"/>
  </si>
  <si>
    <t>방전회로의 위치를 설명하십시오.</t>
    <phoneticPr fontId="4" type="noConversion"/>
  </si>
  <si>
    <t>방전회로 제어</t>
    <phoneticPr fontId="4" type="noConversion"/>
  </si>
  <si>
    <t>방전회로가 어떻게 제어되는지 설명하십시오. HV bus capacitance는 몇입니까?</t>
    <phoneticPr fontId="4" type="noConversion"/>
  </si>
  <si>
    <t>저전압 범위까지 방전하는데 얼마나 걸리는지 설명하십시오.</t>
    <phoneticPr fontId="4" type="noConversion"/>
  </si>
  <si>
    <t>방전회로 검증</t>
    <phoneticPr fontId="4" type="noConversion"/>
  </si>
  <si>
    <t>구동시스템 전압이 저전압 범위로 방전되었음을 검증하는 방법을 단계를 통해 설명하십시오.</t>
    <phoneticPr fontId="4" type="noConversion"/>
  </si>
  <si>
    <t>축전지 모형도</t>
    <phoneticPr fontId="4" type="noConversion"/>
  </si>
  <si>
    <t>모형도는 다음 항목을 반드시 포함해야 합니다.</t>
    <phoneticPr fontId="4" type="noConversion"/>
  </si>
  <si>
    <t>축전지 세그먼트 커넥터</t>
    <phoneticPr fontId="4" type="noConversion"/>
  </si>
  <si>
    <t>메인 전류 경로의 전선(사이즈, 차폐 및 단자 등 세부사항 포함)</t>
    <phoneticPr fontId="4" type="noConversion"/>
  </si>
  <si>
    <t>셀 연결 방법에 대한 세부 사항</t>
    <phoneticPr fontId="4" type="noConversion"/>
  </si>
  <si>
    <t>퓨즈(위치, 정격 전류 및 정격 전압 포함)</t>
    <phoneticPr fontId="4" type="noConversion"/>
  </si>
  <si>
    <t>커넥터(정격 전류, 정격 전압 포함, 인터락 여부 표시)</t>
    <phoneticPr fontId="4" type="noConversion"/>
  </si>
  <si>
    <t>Connection Order</t>
  </si>
  <si>
    <t>Parallel then Series</t>
  </si>
  <si>
    <t>Segment</t>
  </si>
  <si>
    <t>Parallel cells</t>
  </si>
  <si>
    <t>Series cells</t>
  </si>
  <si>
    <t>Temp Sensors</t>
  </si>
  <si>
    <t>Max Voltage [V]</t>
  </si>
  <si>
    <t>Segment Energy [MJ]</t>
  </si>
  <si>
    <t>Ah</t>
    <phoneticPr fontId="4" type="noConversion"/>
  </si>
  <si>
    <t>세그먼트 데이터(셀 전기적 배열)</t>
    <phoneticPr fontId="4" type="noConversion"/>
  </si>
  <si>
    <t>셀 연결</t>
    <phoneticPr fontId="4" type="noConversion"/>
  </si>
  <si>
    <t>셀의 전기적 연결부는 어떻게 구성되었는지 설명하십시오.(용접/볼트/클램프)</t>
    <phoneticPr fontId="4" type="noConversion"/>
  </si>
  <si>
    <t>용접의 종류(저항/레이저), 볼트의 종류(풀림 방지 체결방식), 클램프의 소재를 설명하십시오</t>
    <phoneticPr fontId="4" type="noConversion"/>
  </si>
  <si>
    <t>버스바가 사용된 경우, 버스바의 단면적 및 전류 용량을 설명하십시오.</t>
    <phoneticPr fontId="4" type="noConversion"/>
  </si>
  <si>
    <t>셀 연결에 대한 자세한 사진이나 CAD rendering은 '하단'의 추가 언급사항에 표기하십시오.</t>
    <phoneticPr fontId="4" type="noConversion"/>
  </si>
  <si>
    <t>셀 고정</t>
    <phoneticPr fontId="4" type="noConversion"/>
  </si>
  <si>
    <t>셀이 축전지박스에 어떻게 고정되는지 설명하십시오.</t>
    <phoneticPr fontId="4" type="noConversion"/>
  </si>
  <si>
    <t>고정 메커니즘을 보여주는 CAD rendering 또는 사진을 첨부하십시오.</t>
    <phoneticPr fontId="4" type="noConversion"/>
  </si>
  <si>
    <t>절연재를 손상시키지 않고 절연성을 보존하며 셀이 고정된 방법에 대해 설명하십시오.</t>
    <phoneticPr fontId="4" type="noConversion"/>
  </si>
  <si>
    <t>사진자료는 '하단'의 추가 언급사항에 표기하십시오.</t>
    <phoneticPr fontId="4" type="noConversion"/>
  </si>
  <si>
    <t>전류 용량</t>
    <phoneticPr fontId="4" type="noConversion"/>
  </si>
  <si>
    <t>세그먼트 물리적 분리</t>
    <phoneticPr fontId="4" type="noConversion"/>
  </si>
  <si>
    <t>세그먼트가 서로 물리적으로 분리된 방법과, 정비 시 공구로부터 안전하게 보호된 방법에 대해 설명하십시오.</t>
    <phoneticPr fontId="4" type="noConversion"/>
  </si>
  <si>
    <t>세그먼트 사이에서 세그먼트 커넥터가 어떻게 사용되는지 설명하십시오.</t>
    <phoneticPr fontId="4" type="noConversion"/>
  </si>
  <si>
    <t>세그먼트 커넥터의 위치와 구현상태를 보여주기 위한 CAD 렌더링 또는 사진을 제공하십시오.</t>
    <phoneticPr fontId="4" type="noConversion"/>
  </si>
  <si>
    <t>만약 상용품을 사용하는 경우 데이터시트에 대한 링크를 제공하십시오.</t>
    <phoneticPr fontId="4" type="noConversion"/>
  </si>
  <si>
    <t>의도치 않게 세그먼트 커넥터가 풀리지 않도록 하는 풀림 방지 방법을 설명하십시오.</t>
    <phoneticPr fontId="4" type="noConversion"/>
  </si>
  <si>
    <t>축전지 세그먼트 커넥터 풀림 방지 및 구성</t>
    <phoneticPr fontId="4" type="noConversion"/>
  </si>
  <si>
    <t>세그먼트 커넥터가 설계된 설정으로만 연결이 가능하도록 구성된 방법을 설명하십시오.</t>
    <phoneticPr fontId="4" type="noConversion"/>
  </si>
  <si>
    <t>축전지 세그먼트 커넥터 탈부착 과정</t>
    <phoneticPr fontId="4" type="noConversion"/>
  </si>
  <si>
    <t>HV 보호장구를 착용한 상태에서 세그먼트 커넥터를 탈부착하는 과정을 여러단계로 나누어서 설명하시오.</t>
    <phoneticPr fontId="4" type="noConversion"/>
  </si>
  <si>
    <t>또한, 착용한 HV 보호장구에 대해서도 설명하시오.</t>
    <phoneticPr fontId="4" type="noConversion"/>
  </si>
  <si>
    <t>Precharge Resistor</t>
    <phoneticPr fontId="4" type="noConversion"/>
  </si>
  <si>
    <t>접점 정격 전류</t>
    <phoneticPr fontId="4" type="noConversion"/>
  </si>
  <si>
    <t>접점 정격 전압</t>
    <phoneticPr fontId="4" type="noConversion"/>
  </si>
  <si>
    <t>Precharge Relay</t>
    <phoneticPr fontId="4" type="noConversion"/>
  </si>
  <si>
    <t>초기 충전 회로도</t>
    <phoneticPr fontId="4" type="noConversion"/>
  </si>
  <si>
    <t>초기충전회로 위치</t>
    <phoneticPr fontId="4" type="noConversion"/>
  </si>
  <si>
    <t>초기충전회로의 위치에 대해 설명하십시오.</t>
    <phoneticPr fontId="4" type="noConversion"/>
  </si>
  <si>
    <t>초기충전회로 제어</t>
    <phoneticPr fontId="4" type="noConversion"/>
  </si>
  <si>
    <t>초기충전이 어떻게 제어되는지 설명하십시오.</t>
    <phoneticPr fontId="4" type="noConversion"/>
  </si>
  <si>
    <t>HV bus capacitance는 몇입니까? 초기충전을 하는데 시간이 얼마나 걸립니까?</t>
    <phoneticPr fontId="4" type="noConversion"/>
  </si>
  <si>
    <t>시스템은 초기충전을 어떻게 종료합니까?</t>
    <phoneticPr fontId="4" type="noConversion"/>
  </si>
  <si>
    <t>BMS 제원</t>
    <phoneticPr fontId="4" type="noConversion"/>
  </si>
  <si>
    <t>선정한 BMS에 대해 간략히 설명하십시오.</t>
    <phoneticPr fontId="4" type="noConversion"/>
  </si>
  <si>
    <t>GLVS와 TS 연결 사이에 전기적 격리는 어떻게 이루어져 있는지 설명하십시오,</t>
    <phoneticPr fontId="4" type="noConversion"/>
  </si>
  <si>
    <t>팀에서 설계한 경우 TS/GLVS 분리에 대해 PCB 간격 요구사항이 충족되었음을 보여주는</t>
    <phoneticPr fontId="4" type="noConversion"/>
  </si>
  <si>
    <t>CAD rendering 또는 사진을 첨부하십시오.</t>
    <phoneticPr fontId="4" type="noConversion"/>
  </si>
  <si>
    <t>BMS 온도 센서</t>
    <phoneticPr fontId="4" type="noConversion"/>
  </si>
  <si>
    <t>센서의 정확도</t>
    <phoneticPr fontId="4" type="noConversion"/>
  </si>
  <si>
    <t>센서의 개수</t>
    <phoneticPr fontId="4" type="noConversion"/>
  </si>
  <si>
    <t>%</t>
    <phoneticPr fontId="4" type="noConversion"/>
  </si>
  <si>
    <t>EA</t>
    <phoneticPr fontId="4" type="noConversion"/>
  </si>
  <si>
    <t>온도 센서 위치</t>
    <phoneticPr fontId="4" type="noConversion"/>
  </si>
  <si>
    <t>온도센서 요구 사항을 어떻게 구성했는지 (회로 구성),</t>
    <phoneticPr fontId="4" type="noConversion"/>
  </si>
  <si>
    <t>직접 접촉 요구 사항을 어떻게 만족하는지(위치) 설명하십시오.</t>
    <phoneticPr fontId="4" type="noConversion"/>
  </si>
  <si>
    <t>온도센서를 보여주는 CAD rendering 또는 사진을 첨부하십시오.</t>
    <phoneticPr fontId="4" type="noConversion"/>
  </si>
  <si>
    <t>BMS 전압 감지 전선</t>
    <phoneticPr fontId="4" type="noConversion"/>
  </si>
  <si>
    <t>전압 감지 전선이 셀에 어떻게 연결되어 있는지 설명하십시오.</t>
    <phoneticPr fontId="4" type="noConversion"/>
  </si>
  <si>
    <t>BMS 전압 감지선 과전류 보호</t>
    <phoneticPr fontId="4" type="noConversion"/>
  </si>
  <si>
    <t>전압 감지선이 과전류로 보호되는 방식 및 위치에 대해 설명하십시오.(퓨즈)</t>
    <phoneticPr fontId="4" type="noConversion"/>
  </si>
  <si>
    <t>퓨즈의 허용전류와 크기를 설명하십시오.</t>
    <phoneticPr fontId="4" type="noConversion"/>
  </si>
  <si>
    <t>BMS 차단 설정</t>
    <phoneticPr fontId="4" type="noConversion"/>
  </si>
  <si>
    <t>최대 온도</t>
    <phoneticPr fontId="4" type="noConversion"/>
  </si>
  <si>
    <t>최소온도</t>
    <phoneticPr fontId="4" type="noConversion"/>
  </si>
  <si>
    <t>BMS 위치</t>
    <phoneticPr fontId="4" type="noConversion"/>
  </si>
  <si>
    <t>BMS의 위치를 보여주는 CAD rendering이나 사진을 첨부하십시오.</t>
    <phoneticPr fontId="4" type="noConversion"/>
  </si>
  <si>
    <t>감지되는 셀 개수(%)</t>
    <phoneticPr fontId="4" type="noConversion"/>
  </si>
  <si>
    <t>HV relay(AIRs)</t>
    <phoneticPr fontId="4" type="noConversion"/>
  </si>
  <si>
    <t>접점 전류</t>
    <phoneticPr fontId="4" type="noConversion"/>
  </si>
  <si>
    <t>접점 전압</t>
    <phoneticPr fontId="4" type="noConversion"/>
  </si>
  <si>
    <t>Accumulator Voltage Indicator(축전지 전압 표시장치) 회로도</t>
    <phoneticPr fontId="4" type="noConversion"/>
  </si>
  <si>
    <t>축전지 박스의 구조를 설명하십시오.</t>
    <phoneticPr fontId="4" type="noConversion"/>
  </si>
  <si>
    <t>박스가 전도체인 경우, 세그먼트 사이와 박스 사이의 절연층에 대해 설명하십시오.</t>
    <phoneticPr fontId="4" type="noConversion"/>
  </si>
  <si>
    <t>덮개와 같은 제거 가능한 부분들에 대해 설명하십시오.</t>
    <phoneticPr fontId="4" type="noConversion"/>
  </si>
  <si>
    <t>회로의 주요 구성 요소의 데이터시트 링크를 첨부하십시오.</t>
    <phoneticPr fontId="4" type="noConversion"/>
  </si>
  <si>
    <t>AIR 및 Fuse 분리</t>
    <phoneticPr fontId="4" type="noConversion"/>
  </si>
  <si>
    <t>퓨즈와 AIR이 셀 및 세그먼트오 ㅏ어떻게 분리되는지 설명하고 CAD rendering 또는 사진을</t>
    <phoneticPr fontId="4" type="noConversion"/>
  </si>
  <si>
    <t>첨부하십시오.</t>
    <phoneticPr fontId="4" type="noConversion"/>
  </si>
  <si>
    <t>출력 전력</t>
    <phoneticPr fontId="4" type="noConversion"/>
  </si>
  <si>
    <t>출력 전압</t>
    <phoneticPr fontId="4" type="noConversion"/>
  </si>
  <si>
    <t>출력 전류</t>
    <phoneticPr fontId="4" type="noConversion"/>
  </si>
  <si>
    <t>입력 전압</t>
    <phoneticPr fontId="4" type="noConversion"/>
  </si>
  <si>
    <t>입력 전류</t>
    <phoneticPr fontId="4" type="noConversion"/>
  </si>
  <si>
    <t>kW</t>
    <phoneticPr fontId="4" type="noConversion"/>
  </si>
  <si>
    <t>충전기</t>
    <phoneticPr fontId="4" type="noConversion"/>
  </si>
  <si>
    <t>충전 차단 회로도</t>
    <phoneticPr fontId="4" type="noConversion"/>
  </si>
  <si>
    <t>이 회로도에는 요구되는 모든 구성요소가 포함되어야 합니다.</t>
    <phoneticPr fontId="4" type="noConversion"/>
  </si>
  <si>
    <t>층전 시 TS연결 회로도</t>
    <phoneticPr fontId="4" type="noConversion"/>
  </si>
  <si>
    <t>충전 시 TS 연결 회로도를 첨부하고 에너지 경로와 충전 제어/중단 방법을 표시하여 주십시오.</t>
    <phoneticPr fontId="4" type="noConversion"/>
  </si>
  <si>
    <t>충전 취급 방법</t>
    <phoneticPr fontId="4" type="noConversion"/>
  </si>
  <si>
    <t>충전기 연결 방법 및 분리 방법을 포함한, 안전한 충전 동작을 단계를 통해 설명하십시오.</t>
    <phoneticPr fontId="4" type="noConversion"/>
  </si>
  <si>
    <t>APPS에서 모터 제어기로의 토크 신호 경로를 보여주는 그림을 첨부하십시오.</t>
    <phoneticPr fontId="4" type="noConversion"/>
  </si>
  <si>
    <t>방화벽</t>
    <phoneticPr fontId="4" type="noConversion"/>
  </si>
  <si>
    <t>알루미늄 층 두께</t>
    <phoneticPr fontId="4" type="noConversion"/>
  </si>
  <si>
    <t>절연 층 두께</t>
    <phoneticPr fontId="4" type="noConversion"/>
  </si>
  <si>
    <t>절연 재료 제조사 / 모델</t>
    <phoneticPr fontId="4" type="noConversion"/>
  </si>
  <si>
    <t>절연 재료 데이터 시트</t>
    <phoneticPr fontId="4" type="noConversion"/>
  </si>
  <si>
    <t>절연 층 측면</t>
    <phoneticPr fontId="4" type="noConversion"/>
  </si>
  <si>
    <t>mm</t>
    <phoneticPr fontId="4" type="noConversion"/>
  </si>
  <si>
    <t>에너지 미터 위치</t>
    <phoneticPr fontId="4" type="noConversion"/>
  </si>
  <si>
    <t>에너지 미터의 위치를 보여주는 CAD rendering 또는 사진을 첨부하십시오.</t>
    <phoneticPr fontId="4" type="noConversion"/>
  </si>
  <si>
    <t>복합소재 접지</t>
    <phoneticPr fontId="4" type="noConversion"/>
  </si>
  <si>
    <t>적절한 접지 수준을 만족하기 위해 복합소재를 접지하는 방법을 설명하십시오.</t>
    <phoneticPr fontId="4" type="noConversion"/>
  </si>
  <si>
    <t>추가구성요소</t>
    <phoneticPr fontId="4" type="noConversion"/>
  </si>
  <si>
    <t>ESF에 적합하다고 생각되는 팀의 독특한 설계에 대해 설명하려면 섹션을 추가하십시오.
(ex. DCDC converter, 팀에서 설계한 모터 제어기 혹은 충전기 등)
현재 차트는 자유양식입니다.</t>
    <phoneticPr fontId="4" type="noConversion"/>
  </si>
  <si>
    <t>구동시스템회로</t>
    <phoneticPr fontId="4" type="noConversion"/>
  </si>
  <si>
    <t>안전시스템1</t>
    <phoneticPr fontId="4" type="noConversion"/>
  </si>
  <si>
    <t>안전시스템2</t>
    <phoneticPr fontId="4" type="noConversion"/>
  </si>
  <si>
    <t>축전지1</t>
    <phoneticPr fontId="4" type="noConversion"/>
  </si>
  <si>
    <t>축전지2</t>
    <phoneticPr fontId="4" type="noConversion"/>
  </si>
  <si>
    <t>축전지3</t>
    <phoneticPr fontId="4" type="noConversion"/>
  </si>
  <si>
    <t>모터제어기</t>
    <phoneticPr fontId="4" type="noConversion"/>
  </si>
  <si>
    <t>기타구성요소</t>
    <phoneticPr fontId="4" type="noConversion"/>
  </si>
  <si>
    <t>개요</t>
    <phoneticPr fontId="4" type="noConversion"/>
  </si>
  <si>
    <t>대학</t>
    <phoneticPr fontId="4" type="noConversion"/>
  </si>
  <si>
    <t>축전지4</t>
  </si>
  <si>
    <t>축전지 박스의 차량 내 위치</t>
    <phoneticPr fontId="4" type="noConversion"/>
  </si>
  <si>
    <t>축전지 박스의 차량 내 위치를 알 수 있게끔 도면을 첨부하십시오.</t>
    <phoneticPr fontId="4" type="noConversion"/>
  </si>
  <si>
    <t>축전지 박스 소재 및 두께</t>
    <phoneticPr fontId="4" type="noConversion"/>
  </si>
  <si>
    <t>세그먼트 방화벽 소재 및 두께</t>
    <phoneticPr fontId="4" type="noConversion"/>
  </si>
  <si>
    <t>제거 가능한 수평한 내벽 사용여부</t>
    <phoneticPr fontId="4" type="noConversion"/>
  </si>
  <si>
    <t>세그먼트 방화벽 위치</t>
    <phoneticPr fontId="4" type="noConversion"/>
  </si>
  <si>
    <t>바닥과 벽 / 벽과 벽 사이 체결법
(용접 or 패스너)</t>
    <phoneticPr fontId="4" type="noConversion"/>
  </si>
  <si>
    <t>(패스너사용시) 패스너 최소 직경</t>
    <phoneticPr fontId="4" type="noConversion"/>
  </si>
  <si>
    <t>(패스너사용시) 패스너 중심 최소거리</t>
    <phoneticPr fontId="4" type="noConversion"/>
  </si>
  <si>
    <t>부착지점 강도 판단 분석방법</t>
    <phoneticPr fontId="4" type="noConversion"/>
  </si>
  <si>
    <t>축전지 박스 - 샤시 체결 방법</t>
    <phoneticPr fontId="4" type="noConversion"/>
  </si>
  <si>
    <t>축전지 박스 고정점 및 기계적연결/마운트</t>
    <phoneticPr fontId="4" type="noConversion"/>
  </si>
  <si>
    <t>사용한 방법(코너고정 or 하중기반)에 따라 고정점의 개수 및 위치에 대해 설명 및 도면을 첨부하십시오.</t>
    <phoneticPr fontId="4" type="noConversion"/>
  </si>
  <si>
    <t>사용한 방법(코너고정 or 하중기반)에 따라 기계적 연결 혹은 마운트에 대해 설명 및 도면을 첨부하십시오.</t>
    <phoneticPr fontId="4" type="noConversion"/>
  </si>
  <si>
    <t>축전지 박스 부착지점 강도 분석</t>
    <phoneticPr fontId="4" type="noConversion"/>
  </si>
  <si>
    <t>축전지박스 부착지점의 강도를 판단하기 위해 선택한 방법에 대한 설명과 적합한 사진을 첨부하십시오
(해석 - 해석모델 / 실험 - 실험개요사진 / 계산 - 계산수식)</t>
    <phoneticPr fontId="4" type="noConversion"/>
  </si>
  <si>
    <t xml:space="preserve">부착지점 강도 분석에 대한 결과를 설명하고 사진을 첨부하십시오. 
(응력, 안전계수 등에 대한 결과)
</t>
    <phoneticPr fontId="4" type="noConversion"/>
  </si>
  <si>
    <t>바닥 소재 및 두께(mm)</t>
    <phoneticPr fontId="4" type="noConversion"/>
  </si>
  <si>
    <t>외벽 소재 및 두께(mm)</t>
    <phoneticPr fontId="4" type="noConversion"/>
  </si>
  <si>
    <t>커버(뚜껑) 소재 및 두께(mm)</t>
    <phoneticPr fontId="4" type="noConversion"/>
  </si>
  <si>
    <t>내벽 소재 및 두께(mm)</t>
    <phoneticPr fontId="4" type="noConversion"/>
  </si>
  <si>
    <t>축전지박스 가속도 안전성 (64조 10항)</t>
    <phoneticPr fontId="4" type="noConversion"/>
  </si>
  <si>
    <t>각 세그먼트별 평균 질량</t>
    <phoneticPr fontId="4" type="noConversion"/>
  </si>
  <si>
    <t>kg</t>
    <phoneticPr fontId="4" type="noConversion"/>
  </si>
  <si>
    <t>축전지박스 구멍</t>
    <phoneticPr fontId="4" type="noConversion"/>
  </si>
  <si>
    <t>최소 구멍 면적</t>
    <phoneticPr fontId="4" type="noConversion"/>
  </si>
  <si>
    <t>최소 면적 구멍의 위치</t>
    <phoneticPr fontId="4" type="noConversion"/>
  </si>
  <si>
    <t>㎟</t>
    <phoneticPr fontId="4" type="noConversion"/>
  </si>
  <si>
    <t>흡습 혹은 투습 방지 방식</t>
    <phoneticPr fontId="4" type="noConversion"/>
  </si>
  <si>
    <t>세그먼트 방화벽의 위치에 대한 설명과 도면을 첨부하십시오.</t>
    <phoneticPr fontId="4" type="noConversion"/>
  </si>
  <si>
    <t>가속도 안전성 판단 분석방법</t>
    <phoneticPr fontId="4" type="noConversion"/>
  </si>
  <si>
    <t>축전지 박스 가속도 안전성 해석 (좌/우,상/하,앞/뒤)</t>
    <phoneticPr fontId="4" type="noConversion"/>
  </si>
  <si>
    <t>축전지 박스 가속도 안전성을 판단하기 위해 선택한 방법에 대한 설명과 적합한 사진을 첨부하십시오
(해석 - 해석모델 / 실험 - 실험개요사진 / 계산 - 계산수식)</t>
    <phoneticPr fontId="4" type="noConversion"/>
  </si>
  <si>
    <t>축전지박스에 사용된 모든 물성정보에 대한 사진을 첨부하십시오
(밀도, 영률, 푸아송비, 허용응력(인장강도or항복강도))</t>
    <phoneticPr fontId="4" type="noConversion"/>
  </si>
  <si>
    <t>축전지 박스 가속도 안전성 분석을 위한 하중조건에 대한 설명과 사진을 첨부하십시오.</t>
    <phoneticPr fontId="4" type="noConversion"/>
  </si>
  <si>
    <t>축전지 박스 가속도 안전성 분석을 위한 경계조건에 대한 설명과 사진을 첨부하십시오.</t>
    <phoneticPr fontId="4" type="noConversion"/>
  </si>
  <si>
    <t>축전지 박스 가속도 안전성 분석에 대한 결과를 설명하고 사진을 첨부하십시오. 
(응력, 안전계수 등에 대한 결과)</t>
    <phoneticPr fontId="4" type="noConversion"/>
  </si>
  <si>
    <t>부착지점에 사용된 물성정보 사진을 첨부하십시오.
(밀도, 영률, 푸아송비, 허용응력(인장강도or항복강도))
단위에 유의</t>
    <phoneticPr fontId="4" type="noConversion"/>
  </si>
  <si>
    <t>부착지점 강도 분석을 위한 하중조건에 대한 설명과 사진을 첨부하십시오.
(하중 부여 방식 및 위치, 크기 및 방향)</t>
    <phoneticPr fontId="4" type="noConversion"/>
  </si>
  <si>
    <t>부착지점 강도 분석을 위한 경계조건에 대한 설명과 사진을 첨부하십시오.
(경계조건 방식 및 위치)</t>
    <phoneticPr fontId="4" type="noConversion"/>
  </si>
  <si>
    <t>흡습 혹은 투습을 방지하기 위해 사용한 방식에 대한 사진 혹은 도면을 첨부하십시오.
(필터 사진 혹은 덕트 도면, 위치 및 형상)
덕트의 경우 드라이버 위치와 덕트 구멍이 바라보는 방향을 확인할 수 있는 사진을 첨부하십시오.</t>
    <phoneticPr fontId="4" type="noConversion"/>
  </si>
  <si>
    <t>물성치와 안전계수 등에 근거한 공학적 판단으로 축전지 박스의 가속도 조건 하에서 안전성에 대해 설명하십시오.</t>
    <phoneticPr fontId="4" type="noConversion"/>
  </si>
  <si>
    <t>물성치와 안전계수 등에 근거한 공학적 판단으로 부착지점의 안전성에 대해 설명하십시오.</t>
    <phoneticPr fontId="4" type="noConversion"/>
  </si>
  <si>
    <t>축전지 박스 일반사항</t>
    <phoneticPr fontId="4" type="noConversion"/>
  </si>
  <si>
    <t>축전지박스 체결 방법(64조 7항)</t>
    <phoneticPr fontId="4" type="noConversion"/>
  </si>
  <si>
    <r>
      <rPr>
        <b/>
        <sz val="11"/>
        <color theme="1"/>
        <rFont val="맑은 고딕"/>
        <family val="3"/>
        <charset val="129"/>
        <scheme val="minor"/>
      </rPr>
      <t>축전지 박스 부착지점 및 가속도 안전성 분석의 경우</t>
    </r>
    <r>
      <rPr>
        <sz val="11"/>
        <color theme="1"/>
        <rFont val="맑은 고딕"/>
        <family val="2"/>
        <charset val="129"/>
        <scheme val="minor"/>
      </rPr>
      <t xml:space="preserve">
분석 방법, 물성조건, 하중조건, 경계조건, 해석결과에 대한 충분한 설명을 작성하십시오.
또한 결과에 대한 분석을 </t>
    </r>
    <r>
      <rPr>
        <b/>
        <sz val="11"/>
        <color rgb="FFFF0000"/>
        <rFont val="맑은 고딕"/>
        <family val="3"/>
        <charset val="129"/>
        <scheme val="minor"/>
      </rPr>
      <t>근거에 기반한 공학적판단</t>
    </r>
    <r>
      <rPr>
        <sz val="11"/>
        <color theme="1"/>
        <rFont val="맑은 고딕"/>
        <family val="2"/>
        <charset val="129"/>
        <scheme val="minor"/>
      </rPr>
      <t>에 집중하여 진행하십시오.</t>
    </r>
    <r>
      <rPr>
        <sz val="11"/>
        <color theme="1"/>
        <rFont val="맑은 고딕"/>
        <family val="3"/>
        <charset val="129"/>
        <scheme val="minor"/>
      </rPr>
      <t xml:space="preserve">
(필요시 칸을 아래방향으로 추가하여 작성하십시오.)</t>
    </r>
    <phoneticPr fontId="4" type="noConversion"/>
  </si>
  <si>
    <t>제어 구조</t>
    <phoneticPr fontId="4" type="noConversion"/>
  </si>
  <si>
    <t>신호 경로</t>
    <phoneticPr fontId="4" type="noConversion"/>
  </si>
  <si>
    <t>Source Device</t>
  </si>
  <si>
    <t>Destination Device</t>
  </si>
  <si>
    <t>Communication</t>
  </si>
  <si>
    <t>Other</t>
  </si>
  <si>
    <t>Additional Comments</t>
    <phoneticPr fontId="4" type="noConversion"/>
  </si>
  <si>
    <t>- 퓨징 시스템의 전체 회로도를 첨부하십시오.
- 각 퓨즈의 전류, 전압 정격 및 전선 사이즈가 표시되어야 합니다.</t>
    <phoneticPr fontId="4" type="noConversion"/>
  </si>
  <si>
    <t>대회 중에 IMD의 올바른 작동을 검증하는 방법을 단계를 통해 설명하십시오.</t>
    <phoneticPr fontId="4" type="noConversion"/>
  </si>
  <si>
    <r>
      <t xml:space="preserve">- 입력해야할 칸의 배경색은 </t>
    </r>
    <r>
      <rPr>
        <sz val="11"/>
        <color rgb="FFFF0000"/>
        <rFont val="맑은 고딕"/>
        <family val="3"/>
        <charset val="129"/>
        <scheme val="minor"/>
      </rPr>
      <t>주황색</t>
    </r>
    <r>
      <rPr>
        <sz val="11"/>
        <color theme="1"/>
        <rFont val="맑은 고딕"/>
        <family val="2"/>
        <charset val="129"/>
        <scheme val="minor"/>
      </rPr>
      <t>입니다.
- 칸, 섹션 및 워크시트는 전반적인 status를 가집니다. Status칸에 파란색이 표시됩니다. 이미지 또는 도식이 필요한 섹션의 경우 이미지를 지정된 영역에 배치하여야 합니다. 이미지를 고해상도로 붙여넣은 다음 크기를 조정해야 합니다. 검토자가 확대가 필요한 경우 이미지를 확대하기 위함입니다.
- datasheet 는 제조사에서 제공하는 link 페이지를 입력하거나 ESF와 함께 제출한 파일 이름을 입력하기 바랍니다. 
- 팀이 제공된 영역에 적절하게 문서화되지 않았다고 생각하는 사항을 문서화하기위한 추가 의견 섹션이 전체적으로 제공됩니다. 이 항목은 선택 사항이므로 완료할 필요가 없습니다.</t>
    </r>
    <phoneticPr fontId="4" type="noConversion"/>
  </si>
  <si>
    <t>ex) GLV</t>
    <phoneticPr fontId="4" type="noConversion"/>
  </si>
  <si>
    <t>ex) TS</t>
    <phoneticPr fontId="4" type="noConversion"/>
  </si>
  <si>
    <t>대회 참가 클래스</t>
    <phoneticPr fontId="4" type="noConversion"/>
  </si>
  <si>
    <t>참가 클래스</t>
    <phoneticPr fontId="4" type="noConversion"/>
  </si>
  <si>
    <t>시스템개요</t>
    <phoneticPr fontId="4" type="noConversion"/>
  </si>
  <si>
    <t>구동시스템 공칭 전압</t>
    <phoneticPr fontId="4" type="noConversion"/>
  </si>
  <si>
    <t>GLVS 공칭전압</t>
    <phoneticPr fontId="4" type="noConversion"/>
  </si>
  <si>
    <t>GLVS 최대전압</t>
    <phoneticPr fontId="4" type="noConversion"/>
  </si>
  <si>
    <t>축전지박스 개수</t>
    <phoneticPr fontId="4" type="noConversion"/>
  </si>
  <si>
    <t>전체 축전지 용량</t>
    <phoneticPr fontId="4" type="noConversion"/>
  </si>
  <si>
    <t>모터 유형</t>
    <phoneticPr fontId="4" type="noConversion"/>
  </si>
  <si>
    <t>모터 개수</t>
    <phoneticPr fontId="4" type="noConversion"/>
  </si>
  <si>
    <t>구동시스템 최대 전압</t>
    <phoneticPr fontId="4" type="noConversion"/>
  </si>
  <si>
    <t>전체 모터 최대 사용 출력</t>
    <phoneticPr fontId="4" type="noConversion"/>
  </si>
  <si>
    <t>지도교수</t>
    <phoneticPr fontId="4" type="noConversion"/>
  </si>
  <si>
    <t>팀장</t>
    <phoneticPr fontId="4" type="noConversion"/>
  </si>
  <si>
    <t>ESO</t>
    <phoneticPr fontId="4" type="noConversion"/>
  </si>
  <si>
    <t>연락처 (e-Mail)</t>
    <phoneticPr fontId="4" type="noConversion"/>
  </si>
  <si>
    <t>대회 연도</t>
    <phoneticPr fontId="4" type="noConversion"/>
  </si>
  <si>
    <t>ESF Result</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</si>
</sst>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맑은 고딕"/>
      <family val="2"/>
      <charset val="129"/>
      <scheme val="minor"/>
    </font>
    <font>
      <sz val="11"/>
      <color theme="1"/>
      <name val="맑은 고딕"/>
      <family val="2"/>
      <charset val="129"/>
      <scheme val="minor"/>
    </font>
    <font>
      <sz val="11"/>
      <color rgb="FF3F3F76"/>
      <name val="맑은 고딕"/>
      <family val="2"/>
      <charset val="129"/>
      <scheme val="minor"/>
    </font>
    <font>
      <b/>
      <sz val="11"/>
      <color rgb="FFFA7D00"/>
      <name val="맑은 고딕"/>
      <family val="2"/>
      <charset val="129"/>
      <scheme val="minor"/>
    </font>
    <font>
      <sz val="8"/>
      <name val="맑은 고딕"/>
      <family val="2"/>
      <charset val="129"/>
      <scheme val="minor"/>
    </font>
    <font>
      <b/>
      <sz val="11"/>
      <color theme="1"/>
      <name val="맑은 고딕"/>
      <family val="2"/>
      <scheme val="minor"/>
    </font>
    <font>
      <u/>
      <sz val="11"/>
      <color theme="10"/>
      <name val="맑은 고딕"/>
      <family val="2"/>
      <charset val="129"/>
      <scheme val="minor"/>
    </font>
    <font>
      <vertAlign val="superscript"/>
      <sz val="10"/>
      <color theme="1"/>
      <name val="맑은 고딕"/>
      <family val="2"/>
      <scheme val="minor"/>
    </font>
    <font>
      <sz val="11"/>
      <color theme="0" tint="-0.249977111117893"/>
      <name val="맑은 고딕"/>
      <family val="2"/>
      <charset val="129"/>
      <scheme val="minor"/>
    </font>
    <font>
      <sz val="12"/>
      <color theme="1"/>
      <name val="맑은 고딕"/>
      <family val="3"/>
      <charset val="129"/>
      <scheme val="minor"/>
    </font>
    <font>
      <sz val="10"/>
      <color theme="1"/>
      <name val="맑은 고딕"/>
      <family val="2"/>
      <charset val="129"/>
      <scheme val="minor"/>
    </font>
    <font>
      <sz val="9"/>
      <color theme="1"/>
      <name val="맑은 고딕"/>
      <family val="3"/>
      <charset val="129"/>
      <scheme val="minor"/>
    </font>
    <font>
      <sz val="10"/>
      <color rgb="FF3F3F76"/>
      <name val="맑은 고딕"/>
      <family val="2"/>
      <charset val="129"/>
      <scheme val="minor"/>
    </font>
    <font>
      <sz val="10"/>
      <color rgb="FF3F3F76"/>
      <name val="맑은 고딕"/>
      <family val="3"/>
      <charset val="129"/>
      <scheme val="minor"/>
    </font>
    <font>
      <sz val="9"/>
      <color rgb="FF3F3F76"/>
      <name val="맑은 고딕"/>
      <family val="3"/>
      <charset val="129"/>
      <scheme val="minor"/>
    </font>
    <font>
      <sz val="11"/>
      <color rgb="FF3F3F76"/>
      <name val="맑은 고딕"/>
      <family val="3"/>
      <charset val="129"/>
      <scheme val="minor"/>
    </font>
    <font>
      <sz val="8"/>
      <color rgb="FF3F3F76"/>
      <name val="맑은 고딕"/>
      <family val="3"/>
      <charset val="129"/>
      <scheme val="minor"/>
    </font>
    <font>
      <sz val="11"/>
      <color rgb="FFFF0000"/>
      <name val="맑은 고딕"/>
      <family val="3"/>
      <charset val="129"/>
      <scheme val="minor"/>
    </font>
    <font>
      <sz val="10"/>
      <color theme="1"/>
      <name val="맑은 고딕"/>
      <family val="3"/>
      <charset val="129"/>
      <scheme val="minor"/>
    </font>
    <font>
      <sz val="18"/>
      <color theme="1"/>
      <name val="맑은 고딕"/>
      <family val="2"/>
      <charset val="129"/>
      <scheme val="minor"/>
    </font>
    <font>
      <b/>
      <sz val="11"/>
      <color theme="1"/>
      <name val="맑은 고딕"/>
      <family val="3"/>
      <charset val="129"/>
      <scheme val="minor"/>
    </font>
    <font>
      <sz val="11"/>
      <color theme="1"/>
      <name val="맑은 고딕"/>
      <family val="3"/>
      <charset val="129"/>
      <scheme val="minor"/>
    </font>
    <font>
      <b/>
      <sz val="11"/>
      <color rgb="FFFF0000"/>
      <name val="맑은 고딕"/>
      <family val="3"/>
      <charset val="129"/>
      <scheme val="minor"/>
    </font>
  </fonts>
  <fills count="10">
    <fill>
      <patternFill patternType="none"/>
    </fill>
    <fill>
      <patternFill patternType="gray125"/>
    </fill>
    <fill>
      <patternFill patternType="solid">
        <fgColor rgb="FFFFCC99"/>
      </patternFill>
    </fill>
    <fill>
      <patternFill patternType="solid">
        <fgColor rgb="FFF2F2F2"/>
      </patternFill>
    </fill>
    <fill>
      <patternFill patternType="solid">
        <fgColor theme="4" tint="0.59999389629810485"/>
        <bgColor indexed="65"/>
      </patternFill>
    </fill>
    <fill>
      <patternFill patternType="solid">
        <fgColor rgb="FF66CC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F3399"/>
        <bgColor indexed="64"/>
      </patternFill>
    </fill>
  </fills>
  <borders count="16">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0" fontId="2" fillId="2" borderId="1" applyNumberFormat="0" applyAlignment="0" applyProtection="0">
      <alignment vertical="center"/>
    </xf>
    <xf numFmtId="0" fontId="3" fillId="3" borderId="1" applyNumberFormat="0" applyAlignment="0" applyProtection="0">
      <alignment vertical="center"/>
    </xf>
    <xf numFmtId="0" fontId="1" fillId="4" borderId="0" applyNumberFormat="0" applyBorder="0" applyAlignment="0" applyProtection="0">
      <alignment vertical="center"/>
    </xf>
    <xf numFmtId="0" fontId="6" fillId="0" borderId="0" applyNumberFormat="0" applyFill="0" applyBorder="0" applyAlignment="0" applyProtection="0">
      <alignment vertical="center"/>
    </xf>
  </cellStyleXfs>
  <cellXfs count="126">
    <xf numFmtId="0" fontId="0" fillId="0" borderId="0" xfId="0">
      <alignment vertical="center"/>
    </xf>
    <xf numFmtId="0" fontId="0" fillId="7" borderId="0" xfId="0" applyFill="1">
      <alignment vertical="center"/>
    </xf>
    <xf numFmtId="0" fontId="0" fillId="5" borderId="2" xfId="0" applyFill="1" applyBorder="1" applyAlignment="1">
      <alignment horizontal="center"/>
    </xf>
    <xf numFmtId="0" fontId="0" fillId="0" borderId="2" xfId="0" applyBorder="1" applyAlignment="1">
      <alignment horizontal="center" vertical="center"/>
    </xf>
    <xf numFmtId="0" fontId="14" fillId="2" borderId="12" xfId="1" applyFont="1" applyBorder="1" applyAlignment="1" applyProtection="1">
      <alignment horizontal="center" vertical="center" wrapText="1"/>
      <protection locked="0"/>
    </xf>
    <xf numFmtId="0" fontId="16" fillId="2" borderId="2" xfId="1" applyFont="1" applyBorder="1" applyAlignment="1" applyProtection="1">
      <alignment horizontal="center" vertical="center"/>
      <protection locked="0"/>
    </xf>
    <xf numFmtId="0" fontId="0" fillId="7" borderId="0" xfId="0" applyFill="1" applyAlignment="1">
      <alignment horizontal="center" vertical="center"/>
    </xf>
    <xf numFmtId="0" fontId="2" fillId="2" borderId="2" xfId="1" applyBorder="1" applyAlignment="1" applyProtection="1">
      <alignment horizontal="center" vertical="center" wrapText="1"/>
      <protection locked="0"/>
    </xf>
    <xf numFmtId="0" fontId="0" fillId="0" borderId="2" xfId="0" applyBorder="1" applyAlignment="1">
      <alignment horizontal="center" vertical="center" wrapText="1"/>
    </xf>
    <xf numFmtId="0" fontId="0" fillId="5" borderId="2" xfId="0" applyFill="1" applyBorder="1" applyAlignment="1">
      <alignment horizontal="center" vertical="center"/>
    </xf>
    <xf numFmtId="0" fontId="2" fillId="2" borderId="12" xfId="1" applyBorder="1" applyAlignment="1" applyProtection="1">
      <alignment horizontal="center" vertical="center"/>
      <protection locked="0"/>
    </xf>
    <xf numFmtId="0" fontId="0" fillId="7" borderId="0" xfId="0" applyFill="1" applyAlignment="1">
      <alignment horizontal="center" vertical="center" wrapText="1"/>
    </xf>
    <xf numFmtId="0" fontId="0" fillId="0" borderId="0" xfId="0" applyAlignment="1">
      <alignment horizontal="center" vertical="center" wrapText="1"/>
    </xf>
    <xf numFmtId="0" fontId="0" fillId="5" borderId="2" xfId="0" applyFill="1" applyBorder="1" applyAlignment="1">
      <alignment horizontal="center" vertical="center" wrapText="1"/>
    </xf>
    <xf numFmtId="0" fontId="2" fillId="2" borderId="12" xfId="1" applyBorder="1" applyAlignment="1" applyProtection="1">
      <alignment horizontal="center" vertical="center" wrapText="1"/>
      <protection locked="0"/>
    </xf>
    <xf numFmtId="0" fontId="16" fillId="2" borderId="2" xfId="1" applyFont="1" applyBorder="1" applyAlignment="1" applyProtection="1">
      <alignment horizontal="center" vertical="center" wrapText="1"/>
      <protection locked="0"/>
    </xf>
    <xf numFmtId="0" fontId="19" fillId="0" borderId="2" xfId="0" applyFont="1" applyBorder="1" applyAlignment="1">
      <alignment horizontal="center" vertical="center" wrapText="1"/>
    </xf>
    <xf numFmtId="3" fontId="2" fillId="2" borderId="2" xfId="1" applyNumberFormat="1" applyBorder="1" applyAlignment="1" applyProtection="1">
      <alignment horizontal="center" vertical="center" wrapText="1"/>
      <protection locked="0"/>
    </xf>
    <xf numFmtId="0" fontId="9" fillId="0" borderId="0" xfId="0" applyFont="1" applyAlignment="1">
      <alignment horizontal="center" vertical="center" wrapText="1"/>
    </xf>
    <xf numFmtId="0" fontId="12" fillId="2" borderId="2" xfId="1" applyFont="1" applyBorder="1" applyAlignment="1" applyProtection="1">
      <alignment horizontal="center" vertical="center" wrapText="1"/>
      <protection locked="0"/>
    </xf>
    <xf numFmtId="0" fontId="0" fillId="7" borderId="4" xfId="0" applyFill="1" applyBorder="1" applyAlignment="1">
      <alignment horizontal="center" vertical="center" wrapText="1"/>
    </xf>
    <xf numFmtId="0" fontId="8" fillId="7" borderId="0" xfId="0" applyFont="1" applyFill="1" applyAlignment="1">
      <alignment horizontal="center" vertical="center" wrapText="1"/>
    </xf>
    <xf numFmtId="0" fontId="6" fillId="2" borderId="2" xfId="4" applyFill="1" applyBorder="1" applyAlignment="1" applyProtection="1">
      <alignment horizontal="center" vertical="center" wrapText="1"/>
      <protection locked="0"/>
    </xf>
    <xf numFmtId="49" fontId="2" fillId="2" borderId="2" xfId="1" applyNumberFormat="1" applyBorder="1" applyAlignment="1" applyProtection="1">
      <alignment horizontal="center" vertical="center" wrapText="1"/>
      <protection locked="0"/>
    </xf>
    <xf numFmtId="0" fontId="0" fillId="7" borderId="0" xfId="0" applyFill="1" applyAlignment="1">
      <alignment horizontal="left" vertical="center" wrapText="1"/>
    </xf>
    <xf numFmtId="0" fontId="5" fillId="4" borderId="12" xfId="3" applyFont="1" applyBorder="1" applyAlignment="1">
      <alignment horizontal="center"/>
    </xf>
    <xf numFmtId="0" fontId="5" fillId="4" borderId="13" xfId="3" applyFont="1" applyBorder="1" applyAlignment="1">
      <alignment horizontal="center"/>
    </xf>
    <xf numFmtId="0" fontId="5" fillId="4" borderId="14" xfId="3" applyFont="1" applyBorder="1" applyAlignment="1">
      <alignment horizontal="center"/>
    </xf>
    <xf numFmtId="0" fontId="0" fillId="0" borderId="2" xfId="0" quotePrefix="1" applyBorder="1" applyAlignment="1">
      <alignment horizontal="left" vertical="center" wrapText="1"/>
    </xf>
    <xf numFmtId="0" fontId="0" fillId="0" borderId="2" xfId="0" applyBorder="1" applyAlignment="1">
      <alignment horizontal="left" vertical="center"/>
    </xf>
    <xf numFmtId="0" fontId="0" fillId="0" borderId="2" xfId="0" applyBorder="1" applyAlignment="1">
      <alignment horizontal="right" vertical="center"/>
    </xf>
    <xf numFmtId="0" fontId="0" fillId="5" borderId="12" xfId="0" applyFill="1" applyBorder="1" applyAlignment="1">
      <alignment horizontal="center"/>
    </xf>
    <xf numFmtId="0" fontId="0" fillId="5" borderId="13" xfId="0" applyFill="1" applyBorder="1" applyAlignment="1">
      <alignment horizontal="center"/>
    </xf>
    <xf numFmtId="0" fontId="0" fillId="5" borderId="14" xfId="0" applyFill="1" applyBorder="1" applyAlignment="1">
      <alignment horizontal="center"/>
    </xf>
    <xf numFmtId="0" fontId="0" fillId="0" borderId="2" xfId="0" applyBorder="1" applyAlignment="1">
      <alignment horizontal="center" vertical="center" wrapText="1"/>
    </xf>
    <xf numFmtId="0" fontId="2" fillId="2" borderId="2" xfId="1" applyBorder="1" applyAlignment="1" applyProtection="1">
      <alignment horizontal="center" vertical="center" wrapText="1"/>
      <protection locked="0"/>
    </xf>
    <xf numFmtId="0" fontId="2" fillId="2" borderId="12" xfId="1" applyBorder="1" applyAlignment="1" applyProtection="1">
      <alignment horizontal="center" vertical="center" wrapText="1"/>
      <protection locked="0"/>
    </xf>
    <xf numFmtId="0" fontId="2" fillId="2" borderId="14" xfId="1" applyBorder="1" applyAlignment="1" applyProtection="1">
      <alignment horizontal="center" vertical="center" wrapText="1"/>
      <protection locked="0"/>
    </xf>
    <xf numFmtId="0" fontId="0" fillId="6" borderId="12" xfId="0" applyFill="1" applyBorder="1" applyAlignment="1">
      <alignment horizontal="center" vertical="center" wrapText="1"/>
    </xf>
    <xf numFmtId="0" fontId="0" fillId="6" borderId="13" xfId="0" applyFill="1" applyBorder="1" applyAlignment="1">
      <alignment horizontal="center" vertical="center" wrapText="1"/>
    </xf>
    <xf numFmtId="0" fontId="0" fillId="6" borderId="14" xfId="0" applyFill="1" applyBorder="1" applyAlignment="1">
      <alignment horizontal="center" vertical="center" wrapText="1"/>
    </xf>
    <xf numFmtId="0" fontId="5" fillId="4" borderId="2" xfId="3" applyFont="1" applyBorder="1" applyAlignment="1">
      <alignment horizontal="center" vertical="center" wrapText="1"/>
    </xf>
    <xf numFmtId="0" fontId="6" fillId="2" borderId="2" xfId="4" applyFill="1" applyBorder="1" applyAlignment="1" applyProtection="1">
      <alignment horizontal="center" vertical="center" wrapText="1"/>
      <protection locked="0"/>
    </xf>
    <xf numFmtId="0" fontId="0" fillId="0" borderId="11" xfId="0" applyBorder="1" applyAlignment="1">
      <alignment horizontal="center" vertical="center" wrapText="1"/>
    </xf>
    <xf numFmtId="0" fontId="6" fillId="2" borderId="11" xfId="4" applyFill="1" applyBorder="1" applyAlignment="1" applyProtection="1">
      <alignment horizontal="center" vertical="center" wrapText="1"/>
      <protection locked="0"/>
    </xf>
    <xf numFmtId="0" fontId="2" fillId="2" borderId="11" xfId="1" applyBorder="1" applyAlignment="1" applyProtection="1">
      <alignment horizontal="center" vertical="center" wrapText="1"/>
      <protection locked="0"/>
    </xf>
    <xf numFmtId="0" fontId="2" fillId="2" borderId="2" xfId="1" applyBorder="1" applyAlignment="1" applyProtection="1">
      <alignment horizontal="left" vertical="top" wrapText="1"/>
      <protection locked="0"/>
    </xf>
    <xf numFmtId="0" fontId="0" fillId="0" borderId="2" xfId="0" quotePrefix="1" applyBorder="1" applyAlignment="1">
      <alignment horizontal="center" vertical="center" wrapText="1"/>
    </xf>
    <xf numFmtId="0" fontId="5" fillId="4" borderId="12" xfId="3" applyFont="1" applyBorder="1" applyAlignment="1">
      <alignment horizontal="center" vertical="center" wrapText="1"/>
    </xf>
    <xf numFmtId="0" fontId="5" fillId="4" borderId="13" xfId="3" applyFont="1" applyBorder="1" applyAlignment="1">
      <alignment horizontal="center" vertical="center" wrapText="1"/>
    </xf>
    <xf numFmtId="0" fontId="5" fillId="4" borderId="14" xfId="3" applyFont="1" applyBorder="1" applyAlignment="1">
      <alignment horizontal="center" vertical="center" wrapText="1"/>
    </xf>
    <xf numFmtId="0" fontId="2" fillId="2" borderId="3" xfId="1" applyBorder="1" applyAlignment="1" applyProtection="1">
      <alignment horizontal="left" vertical="top" wrapText="1"/>
      <protection locked="0"/>
    </xf>
    <xf numFmtId="0" fontId="2" fillId="2" borderId="4" xfId="1" applyBorder="1" applyAlignment="1" applyProtection="1">
      <alignment horizontal="left" vertical="top" wrapText="1"/>
      <protection locked="0"/>
    </xf>
    <xf numFmtId="0" fontId="2" fillId="2" borderId="5" xfId="1" applyBorder="1" applyAlignment="1" applyProtection="1">
      <alignment horizontal="left" vertical="top" wrapText="1"/>
      <protection locked="0"/>
    </xf>
    <xf numFmtId="0" fontId="2" fillId="2" borderId="6" xfId="1" applyBorder="1" applyAlignment="1" applyProtection="1">
      <alignment horizontal="left" vertical="top" wrapText="1"/>
      <protection locked="0"/>
    </xf>
    <xf numFmtId="0" fontId="2" fillId="2" borderId="0" xfId="1" applyBorder="1" applyAlignment="1" applyProtection="1">
      <alignment horizontal="left" vertical="top" wrapText="1"/>
      <protection locked="0"/>
    </xf>
    <xf numFmtId="0" fontId="2" fillId="2" borderId="7" xfId="1" applyBorder="1" applyAlignment="1" applyProtection="1">
      <alignment horizontal="left" vertical="top" wrapText="1"/>
      <protection locked="0"/>
    </xf>
    <xf numFmtId="0" fontId="2" fillId="2" borderId="8" xfId="1" applyBorder="1" applyAlignment="1" applyProtection="1">
      <alignment horizontal="left" vertical="top" wrapText="1"/>
      <protection locked="0"/>
    </xf>
    <xf numFmtId="0" fontId="2" fillId="2" borderId="9" xfId="1" applyBorder="1" applyAlignment="1" applyProtection="1">
      <alignment horizontal="left" vertical="top" wrapText="1"/>
      <protection locked="0"/>
    </xf>
    <xf numFmtId="0" fontId="2" fillId="2" borderId="10" xfId="1" applyBorder="1" applyAlignment="1" applyProtection="1">
      <alignment horizontal="left" vertical="top" wrapText="1"/>
      <protection locked="0"/>
    </xf>
    <xf numFmtId="0" fontId="10" fillId="0" borderId="2" xfId="0" quotePrefix="1" applyFont="1" applyBorder="1" applyAlignment="1">
      <alignment horizontal="center" vertical="center" wrapText="1"/>
    </xf>
    <xf numFmtId="0" fontId="11" fillId="0" borderId="2" xfId="0" applyFont="1" applyBorder="1" applyAlignment="1">
      <alignment horizontal="center" vertical="center" wrapText="1"/>
    </xf>
    <xf numFmtId="0" fontId="14" fillId="2" borderId="2" xfId="1" applyFont="1" applyBorder="1" applyAlignment="1" applyProtection="1">
      <alignment horizontal="center" vertical="center" wrapText="1"/>
      <protection locked="0"/>
    </xf>
    <xf numFmtId="0" fontId="14" fillId="2" borderId="12" xfId="1" applyFont="1" applyBorder="1" applyAlignment="1" applyProtection="1">
      <alignment horizontal="center" vertical="center" wrapText="1"/>
      <protection locked="0"/>
    </xf>
    <xf numFmtId="0" fontId="14" fillId="2" borderId="14" xfId="1" applyFont="1" applyBorder="1" applyAlignment="1" applyProtection="1">
      <alignment horizontal="center" vertical="center" wrapText="1"/>
      <protection locked="0"/>
    </xf>
    <xf numFmtId="0" fontId="16" fillId="2" borderId="12" xfId="1" applyFont="1" applyBorder="1" applyAlignment="1" applyProtection="1">
      <alignment horizontal="center" vertical="center" wrapText="1"/>
      <protection locked="0"/>
    </xf>
    <xf numFmtId="0" fontId="16" fillId="2" borderId="14" xfId="1" applyFont="1" applyBorder="1" applyAlignment="1" applyProtection="1">
      <alignment horizontal="center" vertical="center" wrapText="1"/>
      <protection locked="0"/>
    </xf>
    <xf numFmtId="0" fontId="2" fillId="2" borderId="13" xfId="1" applyBorder="1" applyAlignment="1" applyProtection="1">
      <alignment horizontal="center" vertical="center" wrapText="1"/>
      <protection locked="0"/>
    </xf>
    <xf numFmtId="0" fontId="12" fillId="2" borderId="2" xfId="1" applyFont="1" applyBorder="1" applyAlignment="1" applyProtection="1">
      <alignment horizontal="center" vertical="center" wrapText="1"/>
      <protection locked="0"/>
    </xf>
    <xf numFmtId="0" fontId="13" fillId="2" borderId="2" xfId="1" applyFont="1" applyBorder="1" applyAlignment="1" applyProtection="1">
      <alignment horizontal="center" vertical="center" wrapText="1"/>
      <protection locked="0"/>
    </xf>
    <xf numFmtId="0" fontId="2" fillId="2" borderId="3" xfId="1" applyBorder="1" applyAlignment="1" applyProtection="1">
      <alignment horizontal="center" vertical="center" wrapText="1"/>
      <protection locked="0"/>
    </xf>
    <xf numFmtId="0" fontId="2" fillId="2" borderId="4" xfId="1" applyBorder="1" applyAlignment="1" applyProtection="1">
      <alignment horizontal="center" vertical="center" wrapText="1"/>
      <protection locked="0"/>
    </xf>
    <xf numFmtId="0" fontId="2" fillId="2" borderId="5" xfId="1" applyBorder="1" applyAlignment="1" applyProtection="1">
      <alignment horizontal="center" vertical="center" wrapText="1"/>
      <protection locked="0"/>
    </xf>
    <xf numFmtId="0" fontId="2" fillId="2" borderId="6" xfId="1" applyBorder="1" applyAlignment="1" applyProtection="1">
      <alignment horizontal="center" vertical="center" wrapText="1"/>
      <protection locked="0"/>
    </xf>
    <xf numFmtId="0" fontId="2" fillId="2" borderId="0" xfId="1" applyBorder="1" applyAlignment="1" applyProtection="1">
      <alignment horizontal="center" vertical="center" wrapText="1"/>
      <protection locked="0"/>
    </xf>
    <xf numFmtId="0" fontId="2" fillId="2" borderId="7" xfId="1" applyBorder="1" applyAlignment="1" applyProtection="1">
      <alignment horizontal="center" vertical="center" wrapText="1"/>
      <protection locked="0"/>
    </xf>
    <xf numFmtId="0" fontId="2" fillId="2" borderId="8" xfId="1" applyBorder="1" applyAlignment="1" applyProtection="1">
      <alignment horizontal="center" vertical="center" wrapText="1"/>
      <protection locked="0"/>
    </xf>
    <xf numFmtId="0" fontId="2" fillId="2" borderId="9" xfId="1" applyBorder="1" applyAlignment="1" applyProtection="1">
      <alignment horizontal="center" vertical="center" wrapText="1"/>
      <protection locked="0"/>
    </xf>
    <xf numFmtId="0" fontId="2" fillId="2" borderId="10" xfId="1" applyBorder="1" applyAlignment="1" applyProtection="1">
      <alignment horizontal="center" vertical="center" wrapText="1"/>
      <protection locked="0"/>
    </xf>
    <xf numFmtId="0" fontId="15" fillId="2" borderId="2" xfId="1" applyFont="1" applyBorder="1" applyAlignment="1" applyProtection="1">
      <alignment horizontal="center" vertical="center" wrapText="1"/>
      <protection locked="0"/>
    </xf>
    <xf numFmtId="0" fontId="3" fillId="3" borderId="2" xfId="2"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15" fillId="2" borderId="13" xfId="1" applyFont="1" applyBorder="1" applyAlignment="1" applyProtection="1">
      <alignment horizontal="center" vertical="center" wrapText="1"/>
      <protection locked="0"/>
    </xf>
    <xf numFmtId="0" fontId="15" fillId="2" borderId="14" xfId="1" applyFont="1" applyBorder="1" applyAlignment="1" applyProtection="1">
      <alignment horizontal="center" vertical="center" wrapText="1"/>
      <protection locked="0"/>
    </xf>
    <xf numFmtId="0" fontId="5" fillId="4" borderId="2" xfId="3" applyFont="1" applyBorder="1" applyAlignment="1">
      <alignment horizontal="center"/>
    </xf>
    <xf numFmtId="0" fontId="2" fillId="2" borderId="2" xfId="1" applyBorder="1" applyAlignment="1" applyProtection="1">
      <alignment horizontal="center" vertical="top"/>
      <protection locked="0"/>
    </xf>
    <xf numFmtId="0" fontId="2" fillId="2" borderId="2" xfId="1" applyBorder="1" applyAlignment="1" applyProtection="1">
      <alignment horizontal="center" vertical="center"/>
      <protection locked="0"/>
    </xf>
    <xf numFmtId="0" fontId="2" fillId="2" borderId="4" xfId="1" applyBorder="1" applyAlignment="1" applyProtection="1">
      <alignment horizontal="center" vertical="center"/>
      <protection locked="0"/>
    </xf>
    <xf numFmtId="0" fontId="2" fillId="2" borderId="5" xfId="1" applyBorder="1" applyAlignment="1" applyProtection="1">
      <alignment horizontal="center" vertical="center"/>
      <protection locked="0"/>
    </xf>
    <xf numFmtId="0" fontId="2" fillId="2" borderId="6" xfId="1" applyBorder="1" applyAlignment="1" applyProtection="1">
      <alignment horizontal="center" vertical="center"/>
      <protection locked="0"/>
    </xf>
    <xf numFmtId="0" fontId="2" fillId="2" borderId="0" xfId="1" applyBorder="1" applyAlignment="1" applyProtection="1">
      <alignment horizontal="center" vertical="center"/>
      <protection locked="0"/>
    </xf>
    <xf numFmtId="0" fontId="2" fillId="2" borderId="7" xfId="1" applyBorder="1" applyAlignment="1" applyProtection="1">
      <alignment horizontal="center" vertical="center"/>
      <protection locked="0"/>
    </xf>
    <xf numFmtId="0" fontId="21" fillId="8" borderId="2" xfId="0" applyFont="1" applyFill="1" applyBorder="1" applyAlignment="1">
      <alignment horizontal="center" vertical="center" wrapText="1"/>
    </xf>
    <xf numFmtId="0" fontId="0" fillId="8" borderId="2" xfId="0" applyFill="1" applyBorder="1" applyAlignment="1">
      <alignment horizontal="center" vertical="center" wrapText="1"/>
    </xf>
    <xf numFmtId="0" fontId="2" fillId="2" borderId="8" xfId="1" applyBorder="1" applyAlignment="1" applyProtection="1">
      <alignment horizontal="center" vertical="center"/>
      <protection locked="0"/>
    </xf>
    <xf numFmtId="0" fontId="2" fillId="2" borderId="9" xfId="1" applyBorder="1" applyAlignment="1" applyProtection="1">
      <alignment horizontal="center" vertical="center"/>
      <protection locked="0"/>
    </xf>
    <xf numFmtId="0" fontId="2" fillId="2" borderId="10" xfId="1" applyBorder="1" applyAlignment="1" applyProtection="1">
      <alignment horizontal="center" vertical="center"/>
      <protection locked="0"/>
    </xf>
    <xf numFmtId="0" fontId="15" fillId="2" borderId="12" xfId="1" applyFont="1" applyBorder="1" applyAlignment="1" applyProtection="1">
      <alignment horizontal="center" vertical="center" wrapText="1"/>
      <protection locked="0"/>
    </xf>
    <xf numFmtId="0" fontId="0" fillId="5" borderId="11" xfId="0" applyFill="1" applyBorder="1" applyAlignment="1">
      <alignment horizontal="center" vertical="center"/>
    </xf>
    <xf numFmtId="0" fontId="0" fillId="5" borderId="15" xfId="0" applyFill="1" applyBorder="1" applyAlignment="1">
      <alignment horizontal="center" vertical="center"/>
    </xf>
    <xf numFmtId="0" fontId="0" fillId="0" borderId="2" xfId="0" applyBorder="1" applyAlignment="1">
      <alignment horizontal="center"/>
    </xf>
    <xf numFmtId="0" fontId="10" fillId="0" borderId="2" xfId="0" applyFont="1" applyBorder="1" applyAlignment="1">
      <alignment horizontal="center"/>
    </xf>
    <xf numFmtId="0" fontId="18" fillId="0" borderId="2" xfId="0" applyFont="1" applyBorder="1" applyAlignment="1">
      <alignment horizontal="center"/>
    </xf>
    <xf numFmtId="0" fontId="2" fillId="2" borderId="12" xfId="1" applyBorder="1" applyAlignment="1" applyProtection="1">
      <alignment horizontal="center"/>
      <protection locked="0"/>
    </xf>
    <xf numFmtId="0" fontId="2" fillId="2" borderId="14" xfId="1" applyBorder="1" applyAlignment="1" applyProtection="1">
      <alignment horizontal="center"/>
      <protection locked="0"/>
    </xf>
    <xf numFmtId="0" fontId="2" fillId="2" borderId="3" xfId="1" applyBorder="1" applyAlignment="1" applyProtection="1">
      <alignment horizontal="center" vertical="center"/>
      <protection locked="0"/>
    </xf>
    <xf numFmtId="0" fontId="0" fillId="0" borderId="2" xfId="0" applyBorder="1" applyAlignment="1">
      <alignment horizontal="center" vertical="center"/>
    </xf>
    <xf numFmtId="0" fontId="5" fillId="4" borderId="2" xfId="3" applyFont="1" applyBorder="1" applyAlignment="1">
      <alignment horizontal="center" vertical="center"/>
    </xf>
    <xf numFmtId="0" fontId="11" fillId="0" borderId="2" xfId="0" applyFont="1" applyBorder="1" applyAlignment="1">
      <alignment horizontal="center" vertical="center"/>
    </xf>
    <xf numFmtId="0" fontId="18" fillId="0" borderId="2" xfId="0" applyFont="1" applyBorder="1" applyAlignment="1">
      <alignment horizontal="center" vertical="center" wrapText="1"/>
    </xf>
    <xf numFmtId="0" fontId="5" fillId="4" borderId="2" xfId="3" applyFont="1" applyBorder="1" applyAlignment="1">
      <alignment horizontal="center" wrapText="1"/>
    </xf>
    <xf numFmtId="0" fontId="2" fillId="2" borderId="2" xfId="1" applyBorder="1" applyAlignment="1" applyProtection="1">
      <alignment vertical="center" wrapText="1"/>
      <protection locked="0"/>
    </xf>
    <xf numFmtId="0" fontId="2" fillId="8" borderId="2" xfId="1" applyFill="1" applyBorder="1" applyAlignment="1" applyProtection="1">
      <alignment horizontal="center" vertical="center"/>
      <protection locked="0"/>
    </xf>
    <xf numFmtId="0" fontId="0" fillId="5" borderId="2" xfId="0" applyNumberFormat="1" applyFill="1" applyBorder="1" applyAlignment="1">
      <alignment horizontal="center" vertical="center" wrapText="1"/>
    </xf>
    <xf numFmtId="0" fontId="2" fillId="9" borderId="2" xfId="1" applyFill="1" applyBorder="1" applyAlignment="1" applyProtection="1">
      <alignment horizontal="center" vertical="center"/>
    </xf>
    <xf numFmtId="0" fontId="0" fillId="5" borderId="2" xfId="0" applyFill="1" applyBorder="1" applyAlignment="1">
      <alignment horizontal="center" vertical="center"/>
    </xf>
    <xf numFmtId="0" fontId="0" fillId="6" borderId="2" xfId="0" applyFill="1" applyBorder="1" applyAlignment="1"/>
    <xf numFmtId="0" fontId="0" fillId="6" borderId="2" xfId="0" applyFill="1" applyBorder="1">
      <alignment vertical="center"/>
    </xf>
    <xf numFmtId="0" fontId="2" fillId="2" borderId="2" xfId="1" applyBorder="1" applyAlignment="1" applyProtection="1">
      <alignment horizontal="left"/>
      <protection locked="0"/>
    </xf>
    <xf numFmtId="0" fontId="2" fillId="2" borderId="2" xfId="1" applyBorder="1" applyAlignment="1" applyProtection="1">
      <alignment horizontal="center"/>
      <protection locked="0"/>
    </xf>
    <xf numFmtId="0" fontId="2" fillId="2" borderId="2" xfId="1" applyBorder="1" applyAlignment="1" applyProtection="1">
      <protection locked="0"/>
    </xf>
    <xf numFmtId="0" fontId="0" fillId="7" borderId="2" xfId="0" applyFill="1" applyBorder="1">
      <alignment vertical="center"/>
    </xf>
    <xf numFmtId="0" fontId="16" fillId="2" borderId="2" xfId="1" applyFont="1" applyBorder="1" applyAlignment="1" applyProtection="1">
      <alignment horizontal="center" vertical="center" wrapText="1"/>
      <protection locked="0"/>
    </xf>
  </cellXfs>
  <cellStyles count="5">
    <cellStyle name="40% - 강조색1" xfId="3" builtinId="31"/>
    <cellStyle name="계산" xfId="2" builtinId="22"/>
    <cellStyle name="입력" xfId="1" builtinId="20"/>
    <cellStyle name="표준" xfId="0" builtinId="0"/>
    <cellStyle name="하이퍼링크" xfId="4" builtinId="8"/>
  </cellStyles>
  <dxfs count="5">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
      <font>
        <color theme="0"/>
      </font>
      <fill>
        <patternFill patternType="none">
          <bgColor auto="1"/>
        </patternFill>
      </fill>
      <border>
        <left/>
        <right/>
        <top/>
        <bottom/>
      </border>
    </dxf>
  </dxfs>
  <tableStyles count="0" defaultTableStyle="TableStyleMedium2" defaultPivotStyle="PivotStyleLight16"/>
  <colors>
    <mruColors>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114300</xdr:colOff>
          <xdr:row>3</xdr:row>
          <xdr:rowOff>57150</xdr:rowOff>
        </xdr:from>
        <xdr:to>
          <xdr:col>8</xdr:col>
          <xdr:colOff>561975</xdr:colOff>
          <xdr:row>15</xdr:row>
          <xdr:rowOff>38100</xdr:rowOff>
        </xdr:to>
        <xdr:sp macro="" textlink="">
          <xdr:nvSpPr>
            <xdr:cNvPr id="3075" name="Object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10</xdr:col>
          <xdr:colOff>219075</xdr:colOff>
          <xdr:row>2</xdr:row>
          <xdr:rowOff>161925</xdr:rowOff>
        </xdr:from>
        <xdr:to>
          <xdr:col>17</xdr:col>
          <xdr:colOff>247650</xdr:colOff>
          <xdr:row>12</xdr:row>
          <xdr:rowOff>76200</xdr:rowOff>
        </xdr:to>
        <xdr:sp macro="" textlink="">
          <xdr:nvSpPr>
            <xdr:cNvPr id="3076" name="Object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PSY\Desktop\ESF_Template_Example%20(1).xlsx" TargetMode="External"/><Relationship Id="rId1" Type="http://schemas.openxmlformats.org/officeDocument/2006/relationships/externalLinkPath" Target="file:///C:\Users\PSY\Desktop\ESF_Template_Exampl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verview"/>
      <sheetName val="Datasheets"/>
      <sheetName val="TS Schematics"/>
      <sheetName val="Accumulator"/>
      <sheetName val="PrechargeDischarge"/>
      <sheetName val="Charging"/>
      <sheetName val="Shutdown Circuit"/>
      <sheetName val="Torque Security"/>
      <sheetName val="Other"/>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package" Target="../embeddings/Microsoft_Visio_Drawing2222222.vsdx"/><Relationship Id="rId5" Type="http://schemas.openxmlformats.org/officeDocument/2006/relationships/image" Target="../media/image1.emf"/><Relationship Id="rId4" Type="http://schemas.openxmlformats.org/officeDocument/2006/relationships/package" Target="../embeddings/Microsoft_Visio_Drawing1111111.vsdx"/></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BAEE7-77E3-4419-8AED-7F18982AD21A}">
  <dimension ref="A1:R23"/>
  <sheetViews>
    <sheetView tabSelected="1" workbookViewId="0">
      <selection activeCell="P7" sqref="P7"/>
    </sheetView>
  </sheetViews>
  <sheetFormatPr defaultRowHeight="16.5" x14ac:dyDescent="0.3"/>
  <cols>
    <col min="1" max="16384" width="9" style="1"/>
  </cols>
  <sheetData>
    <row r="1" spans="1:18" x14ac:dyDescent="0.3">
      <c r="A1" s="25" t="s">
        <v>286</v>
      </c>
      <c r="B1" s="26"/>
      <c r="C1" s="26"/>
      <c r="D1" s="26"/>
      <c r="E1" s="26"/>
      <c r="F1" s="26"/>
      <c r="G1" s="26"/>
      <c r="H1" s="27"/>
      <c r="J1" s="25" t="s">
        <v>1</v>
      </c>
      <c r="K1" s="26"/>
      <c r="L1" s="27"/>
    </row>
    <row r="2" spans="1:18" x14ac:dyDescent="0.3">
      <c r="A2" s="28" t="s">
        <v>344</v>
      </c>
      <c r="B2" s="29"/>
      <c r="C2" s="29"/>
      <c r="D2" s="29"/>
      <c r="E2" s="29"/>
      <c r="F2" s="29"/>
      <c r="G2" s="29"/>
      <c r="H2" s="29"/>
      <c r="J2" s="30" t="s">
        <v>78</v>
      </c>
      <c r="K2" s="30"/>
      <c r="L2" s="2" t="str">
        <f ca="1">데이터시트!B1</f>
        <v>ERROR</v>
      </c>
    </row>
    <row r="3" spans="1:18" x14ac:dyDescent="0.3">
      <c r="A3" s="29"/>
      <c r="B3" s="29"/>
      <c r="C3" s="29"/>
      <c r="D3" s="29"/>
      <c r="E3" s="29"/>
      <c r="F3" s="29"/>
      <c r="G3" s="29"/>
      <c r="H3" s="29"/>
      <c r="J3" s="30" t="s">
        <v>278</v>
      </c>
      <c r="K3" s="30"/>
      <c r="L3" s="2" t="str">
        <f ca="1">구동시스템회로!B1</f>
        <v>ERROR</v>
      </c>
    </row>
    <row r="4" spans="1:18" x14ac:dyDescent="0.3">
      <c r="A4" s="29"/>
      <c r="B4" s="29"/>
      <c r="C4" s="29"/>
      <c r="D4" s="29"/>
      <c r="E4" s="29"/>
      <c r="F4" s="29"/>
      <c r="G4" s="29"/>
      <c r="H4" s="29"/>
      <c r="J4" s="30" t="s">
        <v>2</v>
      </c>
      <c r="K4" s="30"/>
      <c r="L4" s="2" t="str">
        <f ca="1">차단회로!B1</f>
        <v>ERROR</v>
      </c>
    </row>
    <row r="5" spans="1:18" x14ac:dyDescent="0.3">
      <c r="A5" s="29"/>
      <c r="B5" s="29"/>
      <c r="C5" s="29"/>
      <c r="D5" s="29"/>
      <c r="E5" s="29"/>
      <c r="F5" s="29"/>
      <c r="G5" s="29"/>
      <c r="H5" s="29"/>
      <c r="J5" s="30" t="s">
        <v>279</v>
      </c>
      <c r="K5" s="30"/>
      <c r="L5" s="2" t="str">
        <f ca="1">안전시스템1!B1</f>
        <v>ERROR</v>
      </c>
    </row>
    <row r="6" spans="1:18" x14ac:dyDescent="0.3">
      <c r="A6" s="29"/>
      <c r="B6" s="29"/>
      <c r="C6" s="29"/>
      <c r="D6" s="29"/>
      <c r="E6" s="29"/>
      <c r="F6" s="29"/>
      <c r="G6" s="29"/>
      <c r="H6" s="29"/>
      <c r="J6" s="30" t="s">
        <v>280</v>
      </c>
      <c r="K6" s="30"/>
      <c r="L6" s="2" t="str">
        <f ca="1">안전시스템2!B1</f>
        <v>ERROR</v>
      </c>
    </row>
    <row r="7" spans="1:18" x14ac:dyDescent="0.3">
      <c r="A7" s="29"/>
      <c r="B7" s="29"/>
      <c r="C7" s="29"/>
      <c r="D7" s="29"/>
      <c r="E7" s="29"/>
      <c r="F7" s="29"/>
      <c r="G7" s="29"/>
      <c r="H7" s="29"/>
      <c r="J7" s="30" t="s">
        <v>281</v>
      </c>
      <c r="K7" s="30"/>
      <c r="L7" s="2" t="str">
        <f ca="1">축전지1!B1</f>
        <v>ERROR</v>
      </c>
    </row>
    <row r="8" spans="1:18" x14ac:dyDescent="0.3">
      <c r="A8" s="29"/>
      <c r="B8" s="29"/>
      <c r="C8" s="29"/>
      <c r="D8" s="29"/>
      <c r="E8" s="29"/>
      <c r="F8" s="29"/>
      <c r="G8" s="29"/>
      <c r="H8" s="29"/>
      <c r="J8" s="30" t="s">
        <v>282</v>
      </c>
      <c r="K8" s="30"/>
      <c r="L8" s="2" t="str">
        <f ca="1">축전지2!B1</f>
        <v>ERROR</v>
      </c>
    </row>
    <row r="9" spans="1:18" x14ac:dyDescent="0.3">
      <c r="A9" s="29"/>
      <c r="B9" s="29"/>
      <c r="C9" s="29"/>
      <c r="D9" s="29"/>
      <c r="E9" s="29"/>
      <c r="F9" s="29"/>
      <c r="G9" s="29"/>
      <c r="H9" s="29"/>
      <c r="J9" s="30" t="s">
        <v>283</v>
      </c>
      <c r="K9" s="30"/>
      <c r="L9" s="2" t="str">
        <f ca="1">축전지3!B1</f>
        <v>ERROR</v>
      </c>
    </row>
    <row r="10" spans="1:18" x14ac:dyDescent="0.3">
      <c r="A10" s="29"/>
      <c r="B10" s="29"/>
      <c r="C10" s="29"/>
      <c r="D10" s="29"/>
      <c r="E10" s="29"/>
      <c r="F10" s="29"/>
      <c r="G10" s="29"/>
      <c r="H10" s="29"/>
      <c r="J10" s="30" t="s">
        <v>288</v>
      </c>
      <c r="K10" s="30"/>
      <c r="L10" s="2" t="str">
        <f ca="1">축전지4!B1</f>
        <v>ERROR</v>
      </c>
    </row>
    <row r="11" spans="1:18" x14ac:dyDescent="0.3">
      <c r="A11" s="29"/>
      <c r="B11" s="29"/>
      <c r="C11" s="29"/>
      <c r="D11" s="29"/>
      <c r="E11" s="29"/>
      <c r="F11" s="29"/>
      <c r="G11" s="29"/>
      <c r="H11" s="29"/>
      <c r="J11" s="30" t="s">
        <v>284</v>
      </c>
      <c r="K11" s="30"/>
      <c r="L11" s="2" t="str">
        <f ca="1">모터제어기!B1</f>
        <v>ERROR</v>
      </c>
    </row>
    <row r="12" spans="1:18" x14ac:dyDescent="0.3">
      <c r="A12" s="29"/>
      <c r="B12" s="29"/>
      <c r="C12" s="29"/>
      <c r="D12" s="29"/>
      <c r="E12" s="29"/>
      <c r="F12" s="29"/>
      <c r="G12" s="29"/>
      <c r="H12" s="29"/>
      <c r="J12" s="30" t="s">
        <v>285</v>
      </c>
      <c r="K12" s="30"/>
      <c r="L12" s="2" t="str">
        <f ca="1">기타구성요소!B1</f>
        <v>ERROR</v>
      </c>
    </row>
    <row r="13" spans="1:18" x14ac:dyDescent="0.3">
      <c r="A13" s="29"/>
      <c r="B13" s="29"/>
      <c r="C13" s="29"/>
      <c r="D13" s="29"/>
      <c r="E13" s="29"/>
      <c r="F13" s="29"/>
      <c r="G13" s="29"/>
      <c r="H13" s="29"/>
    </row>
    <row r="14" spans="1:18" x14ac:dyDescent="0.3">
      <c r="A14" s="29"/>
      <c r="B14" s="29"/>
      <c r="C14" s="29"/>
      <c r="D14" s="29"/>
      <c r="E14" s="29"/>
      <c r="F14" s="29"/>
      <c r="G14" s="29"/>
      <c r="H14" s="29"/>
      <c r="J14" s="25" t="s">
        <v>3</v>
      </c>
      <c r="K14" s="26"/>
      <c r="L14" s="89"/>
      <c r="M14" s="89"/>
      <c r="N14" s="89"/>
      <c r="O14" s="89"/>
      <c r="P14" s="89"/>
      <c r="Q14" s="89"/>
      <c r="R14" s="89"/>
    </row>
    <row r="15" spans="1:18" x14ac:dyDescent="0.3">
      <c r="A15" s="29"/>
      <c r="B15" s="29"/>
      <c r="C15" s="29"/>
      <c r="D15" s="29"/>
      <c r="E15" s="29"/>
      <c r="F15" s="29"/>
      <c r="G15" s="29"/>
      <c r="H15" s="29"/>
      <c r="J15" s="25" t="s">
        <v>287</v>
      </c>
      <c r="K15" s="26"/>
      <c r="L15" s="89"/>
      <c r="M15" s="89"/>
      <c r="N15" s="89"/>
      <c r="O15" s="89"/>
      <c r="P15" s="89"/>
      <c r="Q15" s="89"/>
      <c r="R15" s="89"/>
    </row>
    <row r="16" spans="1:18" x14ac:dyDescent="0.3">
      <c r="A16" s="29"/>
      <c r="B16" s="29"/>
      <c r="C16" s="29"/>
      <c r="D16" s="29"/>
      <c r="E16" s="29"/>
      <c r="F16" s="29"/>
      <c r="G16" s="29"/>
      <c r="H16" s="29"/>
      <c r="J16" s="25" t="s">
        <v>359</v>
      </c>
      <c r="K16" s="26"/>
      <c r="L16" s="89"/>
      <c r="M16" s="89"/>
      <c r="N16" s="89"/>
      <c r="O16" s="89"/>
      <c r="P16" s="89"/>
      <c r="Q16" s="89"/>
      <c r="R16" s="89"/>
    </row>
    <row r="17" spans="1:18" x14ac:dyDescent="0.3">
      <c r="A17" s="29"/>
      <c r="B17" s="29"/>
      <c r="C17" s="29"/>
      <c r="D17" s="29"/>
      <c r="E17" s="29"/>
      <c r="F17" s="29"/>
      <c r="G17" s="29"/>
      <c r="H17" s="29"/>
      <c r="J17" s="25" t="s">
        <v>360</v>
      </c>
      <c r="K17" s="26"/>
      <c r="L17" s="89"/>
      <c r="M17" s="89"/>
      <c r="N17" s="89"/>
      <c r="O17" s="89"/>
      <c r="P17" s="89"/>
      <c r="Q17" s="89"/>
      <c r="R17" s="89"/>
    </row>
    <row r="18" spans="1:18" x14ac:dyDescent="0.3">
      <c r="A18" s="29"/>
      <c r="B18" s="29"/>
      <c r="C18" s="29"/>
      <c r="D18" s="29"/>
      <c r="E18" s="29"/>
      <c r="F18" s="29"/>
      <c r="G18" s="29"/>
      <c r="H18" s="29"/>
      <c r="J18" s="25" t="s">
        <v>361</v>
      </c>
      <c r="K18" s="26"/>
      <c r="L18" s="89"/>
      <c r="M18" s="89"/>
      <c r="N18" s="89"/>
      <c r="O18" s="89"/>
      <c r="P18" s="89"/>
      <c r="Q18" s="89"/>
      <c r="R18" s="89"/>
    </row>
    <row r="19" spans="1:18" x14ac:dyDescent="0.3">
      <c r="J19" s="25" t="s">
        <v>362</v>
      </c>
      <c r="K19" s="26"/>
      <c r="L19" s="89"/>
      <c r="M19" s="89"/>
      <c r="N19" s="89"/>
      <c r="O19" s="89"/>
      <c r="P19" s="89"/>
      <c r="Q19" s="89"/>
      <c r="R19" s="89"/>
    </row>
    <row r="20" spans="1:18" x14ac:dyDescent="0.3">
      <c r="J20" s="25" t="s">
        <v>348</v>
      </c>
      <c r="K20" s="26"/>
      <c r="L20" s="31" t="str">
        <f>IF(AND(COUNTBLANK(L14:L19)&lt;1,데이터시트!C12="Class A"), "Class A",IF(AND(COUNTBLANK(L14:L19)&lt;1,데이터시트!C12="Class B"), "Class B",IF(COUNTBLANK(L14:L19)&gt;0, "Enter the information above.",IF(COUNTBLANK(데이터시트!C12)&gt;0, "Enter the Class at [데이터시트]","Error"))))</f>
        <v>Enter the information above.</v>
      </c>
      <c r="M20" s="32"/>
      <c r="N20" s="32"/>
      <c r="O20" s="32"/>
      <c r="P20" s="32"/>
      <c r="Q20" s="32"/>
      <c r="R20" s="33"/>
    </row>
    <row r="21" spans="1:18" x14ac:dyDescent="0.3">
      <c r="J21" s="25" t="s">
        <v>363</v>
      </c>
      <c r="K21" s="26"/>
      <c r="L21" s="115">
        <v>2023</v>
      </c>
      <c r="M21" s="115"/>
      <c r="N21" s="115"/>
      <c r="O21" s="115"/>
      <c r="P21" s="115"/>
      <c r="Q21" s="115"/>
      <c r="R21" s="115"/>
    </row>
    <row r="23" spans="1:18" x14ac:dyDescent="0.3">
      <c r="J23" s="25" t="s">
        <v>364</v>
      </c>
      <c r="K23" s="26"/>
      <c r="L23" s="117" t="str">
        <f ca="1">IF(COUNTIF(L2:L12,"*ERROR*")&gt;0,"FAIL","PASS")</f>
        <v>FAIL</v>
      </c>
      <c r="M23" s="117"/>
      <c r="N23" s="117"/>
      <c r="O23" s="117"/>
      <c r="P23" s="117"/>
      <c r="Q23" s="117"/>
      <c r="R23" s="117"/>
    </row>
  </sheetData>
  <sheetProtection algorithmName="SHA-512" hashValue="tof+VNrV1+rk2m7g4fIOEMrUouY2SQg6/yNMGUyXkj7yI5kHNUYIi13hMqwXuWw8Srq8RIpByatiGP/Ld9bzQg==" saltValue="s35w/NEU8GhFbyccejPJNA==" spinCount="100000" sheet="1" objects="1" scenarios="1"/>
  <mergeCells count="32">
    <mergeCell ref="J21:K21"/>
    <mergeCell ref="L21:R21"/>
    <mergeCell ref="J23:K23"/>
    <mergeCell ref="L23:R23"/>
    <mergeCell ref="J18:K18"/>
    <mergeCell ref="L18:R18"/>
    <mergeCell ref="J19:K19"/>
    <mergeCell ref="L19:R19"/>
    <mergeCell ref="J20:K20"/>
    <mergeCell ref="L20:R20"/>
    <mergeCell ref="A1:H1"/>
    <mergeCell ref="A2:H18"/>
    <mergeCell ref="J1:L1"/>
    <mergeCell ref="J2:K2"/>
    <mergeCell ref="J3:K3"/>
    <mergeCell ref="J4:K4"/>
    <mergeCell ref="J5:K5"/>
    <mergeCell ref="J6:K6"/>
    <mergeCell ref="J7:K7"/>
    <mergeCell ref="J8:K8"/>
    <mergeCell ref="J10:K10"/>
    <mergeCell ref="J16:K16"/>
    <mergeCell ref="L16:R16"/>
    <mergeCell ref="J9:K9"/>
    <mergeCell ref="J11:K11"/>
    <mergeCell ref="J12:K12"/>
    <mergeCell ref="J14:K14"/>
    <mergeCell ref="L14:R14"/>
    <mergeCell ref="J15:K15"/>
    <mergeCell ref="L15:R15"/>
    <mergeCell ref="J17:K17"/>
    <mergeCell ref="L17:R17"/>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DF08F-C364-4CC2-94FE-D4B7FA4B9242}">
  <dimension ref="A1:N67"/>
  <sheetViews>
    <sheetView zoomScale="85" zoomScaleNormal="85" workbookViewId="0">
      <selection activeCell="D11" sqref="D11"/>
    </sheetView>
  </sheetViews>
  <sheetFormatPr defaultRowHeight="16.5" x14ac:dyDescent="0.3"/>
  <cols>
    <col min="1" max="1" width="9" style="11"/>
    <col min="2" max="2" width="12.875" style="11" customWidth="1"/>
    <col min="3" max="6" width="9" style="11"/>
    <col min="7" max="7" width="11" style="11" customWidth="1"/>
    <col min="8" max="8" width="10.625" style="11" customWidth="1"/>
    <col min="9" max="16384" width="9" style="11"/>
  </cols>
  <sheetData>
    <row r="1" spans="1:14" s="21" customFormat="1" x14ac:dyDescent="0.3">
      <c r="A1" s="8" t="s">
        <v>0</v>
      </c>
      <c r="B1" s="116" t="str" cm="1">
        <f t="array" aca="1" ref="B1" ca="1">IF(SUM(COUNTIF(INDIRECT({"데이터시트!$E$2","데이터시트!$I$19","데이터시트!$I$41","데이터시트!$I$56"}),"="&amp;IncompleteText))&gt;0,ErrorText,IF(SUM(COUNTIF(INDIRECT({"데이터시트!$E$2","데이터시트!$I$19","데이터시트!$I$41","데이터시트!$I$56"}),"="&amp;ErrorText)),ErrorText,OKText))</f>
        <v>ERROR</v>
      </c>
    </row>
    <row r="2" spans="1:14" x14ac:dyDescent="0.3">
      <c r="A2" s="41" t="s">
        <v>349</v>
      </c>
      <c r="B2" s="41"/>
      <c r="C2" s="41"/>
      <c r="D2" s="41"/>
      <c r="E2" s="13" t="str">
        <f>IF(COUNTBLANK(C3:C12)&gt;0, IncompleteText, OKText)</f>
        <v>BLANK</v>
      </c>
    </row>
    <row r="3" spans="1:14" ht="16.5" customHeight="1" x14ac:dyDescent="0.3">
      <c r="A3" s="34" t="s">
        <v>357</v>
      </c>
      <c r="B3" s="34"/>
      <c r="C3" s="114"/>
      <c r="D3" s="8" t="s">
        <v>4</v>
      </c>
    </row>
    <row r="4" spans="1:14" ht="16.5" customHeight="1" x14ac:dyDescent="0.3">
      <c r="A4" s="34" t="s">
        <v>350</v>
      </c>
      <c r="B4" s="34"/>
      <c r="C4" s="114"/>
      <c r="D4" s="8" t="s">
        <v>4</v>
      </c>
    </row>
    <row r="5" spans="1:14" ht="16.5" customHeight="1" x14ac:dyDescent="0.3">
      <c r="A5" s="34" t="s">
        <v>351</v>
      </c>
      <c r="B5" s="34"/>
      <c r="C5" s="7"/>
      <c r="D5" s="8" t="s">
        <v>70</v>
      </c>
    </row>
    <row r="6" spans="1:14" ht="16.5" customHeight="1" x14ac:dyDescent="0.3">
      <c r="A6" s="34" t="s">
        <v>352</v>
      </c>
      <c r="B6" s="34"/>
      <c r="C6" s="7"/>
      <c r="D6" s="8" t="s">
        <v>4</v>
      </c>
    </row>
    <row r="7" spans="1:14" ht="16.5" customHeight="1" x14ac:dyDescent="0.3">
      <c r="A7" s="34" t="s">
        <v>353</v>
      </c>
      <c r="B7" s="34"/>
      <c r="C7" s="7"/>
      <c r="D7" s="8" t="s">
        <v>4</v>
      </c>
    </row>
    <row r="8" spans="1:14" ht="16.5" customHeight="1" x14ac:dyDescent="0.3">
      <c r="A8" s="34" t="s">
        <v>354</v>
      </c>
      <c r="B8" s="34"/>
      <c r="C8" s="7"/>
      <c r="D8" s="8" t="s">
        <v>4</v>
      </c>
    </row>
    <row r="9" spans="1:14" ht="16.5" customHeight="1" x14ac:dyDescent="0.3">
      <c r="A9" s="34" t="s">
        <v>355</v>
      </c>
      <c r="B9" s="34"/>
      <c r="C9" s="7"/>
      <c r="D9" s="8" t="s">
        <v>5</v>
      </c>
    </row>
    <row r="10" spans="1:14" ht="16.5" customHeight="1" x14ac:dyDescent="0.3">
      <c r="A10" s="34" t="s">
        <v>356</v>
      </c>
      <c r="B10" s="34"/>
      <c r="C10" s="7"/>
      <c r="D10" s="8" t="s">
        <v>5</v>
      </c>
    </row>
    <row r="11" spans="1:14" x14ac:dyDescent="0.3">
      <c r="A11" s="34" t="s">
        <v>358</v>
      </c>
      <c r="B11" s="34"/>
      <c r="C11" s="7"/>
      <c r="D11" s="8" t="s">
        <v>256</v>
      </c>
    </row>
    <row r="12" spans="1:14" x14ac:dyDescent="0.3">
      <c r="A12" s="34" t="s">
        <v>347</v>
      </c>
      <c r="B12" s="34"/>
      <c r="C12" s="36"/>
      <c r="D12" s="37"/>
    </row>
    <row r="13" spans="1:14" x14ac:dyDescent="0.3">
      <c r="A13" s="34" t="s">
        <v>25</v>
      </c>
      <c r="B13" s="34"/>
      <c r="C13" s="35"/>
      <c r="D13" s="35"/>
      <c r="E13" s="35"/>
      <c r="F13" s="35"/>
      <c r="G13" s="35"/>
    </row>
    <row r="15" spans="1:14" x14ac:dyDescent="0.3">
      <c r="A15" s="41" t="s">
        <v>20</v>
      </c>
      <c r="B15" s="41"/>
      <c r="C15" s="41"/>
      <c r="D15" s="41"/>
      <c r="E15" s="41"/>
      <c r="F15" s="41"/>
      <c r="G15" s="41"/>
      <c r="H15" s="41"/>
      <c r="I15" s="13" t="str">
        <f>IF(COUNTIF(I17:I35, "="&amp;IncompleteText), IncompleteText, IF(COUNTIF(I17:I35, "="&amp;ErrorText), ErrorText, OKText))</f>
        <v>BLANK</v>
      </c>
      <c r="J15" s="34" t="s">
        <v>8</v>
      </c>
      <c r="K15" s="34"/>
      <c r="L15" s="34"/>
      <c r="M15" s="34"/>
      <c r="N15" s="34"/>
    </row>
    <row r="16" spans="1:14" ht="49.5" x14ac:dyDescent="0.3">
      <c r="A16" s="8" t="s">
        <v>11</v>
      </c>
      <c r="B16" s="8" t="s">
        <v>12</v>
      </c>
      <c r="C16" s="8" t="s">
        <v>33</v>
      </c>
      <c r="D16" s="8" t="s">
        <v>32</v>
      </c>
      <c r="E16" s="8" t="s">
        <v>9</v>
      </c>
      <c r="F16" s="8" t="s">
        <v>27</v>
      </c>
      <c r="G16" s="34" t="s">
        <v>7</v>
      </c>
      <c r="H16" s="34"/>
      <c r="I16" s="8"/>
      <c r="J16" s="35"/>
      <c r="K16" s="35"/>
      <c r="L16" s="35"/>
      <c r="M16" s="35"/>
      <c r="N16" s="35"/>
    </row>
    <row r="17" spans="1:14" x14ac:dyDescent="0.3">
      <c r="A17" s="7"/>
      <c r="B17" s="7"/>
      <c r="C17" s="7"/>
      <c r="D17" s="7"/>
      <c r="E17" s="7"/>
      <c r="F17" s="7"/>
      <c r="G17" s="42"/>
      <c r="H17" s="35"/>
      <c r="I17" s="13" t="str">
        <f>IF(COUNTBLANK(A17:G17)=7,IncompleteText,IF(COUNTBLANK(A17:G17)=0,OKText,ErrorText))</f>
        <v>BLANK</v>
      </c>
      <c r="J17" s="35"/>
      <c r="K17" s="35"/>
      <c r="L17" s="35"/>
      <c r="M17" s="35"/>
      <c r="N17" s="35"/>
    </row>
    <row r="18" spans="1:14" x14ac:dyDescent="0.3">
      <c r="A18" s="7"/>
      <c r="B18" s="23"/>
      <c r="C18" s="7"/>
      <c r="D18" s="7"/>
      <c r="E18" s="7"/>
      <c r="F18" s="7"/>
      <c r="G18" s="42"/>
      <c r="H18" s="35"/>
      <c r="I18" s="13" t="str">
        <f t="shared" ref="I18:I35" si="0">IF(COUNTBLANK(A18:G18)=7,"",IF(COUNTBLANK(A18:G18)=0,OKText,ErrorText))</f>
        <v/>
      </c>
      <c r="J18" s="35"/>
      <c r="K18" s="35"/>
      <c r="L18" s="35"/>
      <c r="M18" s="35"/>
      <c r="N18" s="35"/>
    </row>
    <row r="19" spans="1:14" x14ac:dyDescent="0.3">
      <c r="A19" s="7"/>
      <c r="B19" s="23"/>
      <c r="C19" s="7"/>
      <c r="D19" s="7"/>
      <c r="E19" s="7"/>
      <c r="F19" s="7"/>
      <c r="G19" s="35"/>
      <c r="H19" s="35"/>
      <c r="I19" s="13" t="str">
        <f t="shared" si="0"/>
        <v/>
      </c>
      <c r="J19" s="35"/>
      <c r="K19" s="35"/>
      <c r="L19" s="35"/>
      <c r="M19" s="35"/>
      <c r="N19" s="35"/>
    </row>
    <row r="20" spans="1:14" x14ac:dyDescent="0.3">
      <c r="A20" s="7"/>
      <c r="B20" s="23"/>
      <c r="C20" s="7"/>
      <c r="D20" s="7"/>
      <c r="E20" s="7"/>
      <c r="F20" s="7"/>
      <c r="G20" s="42"/>
      <c r="H20" s="35"/>
      <c r="I20" s="13" t="str">
        <f t="shared" si="0"/>
        <v/>
      </c>
      <c r="J20" s="35"/>
      <c r="K20" s="35"/>
      <c r="L20" s="35"/>
      <c r="M20" s="35"/>
      <c r="N20" s="35"/>
    </row>
    <row r="21" spans="1:14" x14ac:dyDescent="0.3">
      <c r="A21" s="7"/>
      <c r="B21" s="23"/>
      <c r="C21" s="7"/>
      <c r="D21" s="7"/>
      <c r="E21" s="7"/>
      <c r="F21" s="7"/>
      <c r="G21" s="35"/>
      <c r="H21" s="35"/>
      <c r="I21" s="13" t="str">
        <f t="shared" si="0"/>
        <v/>
      </c>
      <c r="J21" s="35"/>
      <c r="K21" s="35"/>
      <c r="L21" s="35"/>
      <c r="M21" s="35"/>
      <c r="N21" s="35"/>
    </row>
    <row r="22" spans="1:14" x14ac:dyDescent="0.3">
      <c r="A22" s="7"/>
      <c r="B22" s="23"/>
      <c r="C22" s="7"/>
      <c r="D22" s="7"/>
      <c r="E22" s="7"/>
      <c r="F22" s="7"/>
      <c r="G22" s="35"/>
      <c r="H22" s="35"/>
      <c r="I22" s="13" t="str">
        <f t="shared" si="0"/>
        <v/>
      </c>
      <c r="J22" s="35"/>
      <c r="K22" s="35"/>
      <c r="L22" s="35"/>
      <c r="M22" s="35"/>
      <c r="N22" s="35"/>
    </row>
    <row r="23" spans="1:14" x14ac:dyDescent="0.3">
      <c r="A23" s="7"/>
      <c r="B23" s="23"/>
      <c r="C23" s="7"/>
      <c r="D23" s="7"/>
      <c r="E23" s="7"/>
      <c r="F23" s="7"/>
      <c r="G23" s="35"/>
      <c r="H23" s="35"/>
      <c r="I23" s="13" t="str">
        <f t="shared" si="0"/>
        <v/>
      </c>
      <c r="J23" s="35"/>
      <c r="K23" s="35"/>
      <c r="L23" s="35"/>
      <c r="M23" s="35"/>
      <c r="N23" s="35"/>
    </row>
    <row r="24" spans="1:14" x14ac:dyDescent="0.3">
      <c r="A24" s="7"/>
      <c r="B24" s="23"/>
      <c r="C24" s="7"/>
      <c r="D24" s="7"/>
      <c r="E24" s="7"/>
      <c r="F24" s="7"/>
      <c r="G24" s="35"/>
      <c r="H24" s="35"/>
      <c r="I24" s="13" t="str">
        <f t="shared" si="0"/>
        <v/>
      </c>
      <c r="J24" s="35"/>
      <c r="K24" s="35"/>
      <c r="L24" s="35"/>
      <c r="M24" s="35"/>
      <c r="N24" s="35"/>
    </row>
    <row r="25" spans="1:14" x14ac:dyDescent="0.3">
      <c r="A25" s="7"/>
      <c r="B25" s="23"/>
      <c r="C25" s="7"/>
      <c r="D25" s="7"/>
      <c r="E25" s="7"/>
      <c r="F25" s="7"/>
      <c r="G25" s="35"/>
      <c r="H25" s="35"/>
      <c r="I25" s="13" t="str">
        <f t="shared" si="0"/>
        <v/>
      </c>
      <c r="J25" s="35"/>
      <c r="K25" s="35"/>
      <c r="L25" s="35"/>
      <c r="M25" s="35"/>
      <c r="N25" s="35"/>
    </row>
    <row r="26" spans="1:14" x14ac:dyDescent="0.3">
      <c r="A26" s="7"/>
      <c r="B26" s="23"/>
      <c r="C26" s="7"/>
      <c r="D26" s="7"/>
      <c r="E26" s="7"/>
      <c r="F26" s="7"/>
      <c r="G26" s="35"/>
      <c r="H26" s="35"/>
      <c r="I26" s="13" t="str">
        <f t="shared" si="0"/>
        <v/>
      </c>
      <c r="J26" s="35"/>
      <c r="K26" s="35"/>
      <c r="L26" s="35"/>
      <c r="M26" s="35"/>
      <c r="N26" s="35"/>
    </row>
    <row r="27" spans="1:14" x14ac:dyDescent="0.3">
      <c r="A27" s="7"/>
      <c r="B27" s="23"/>
      <c r="C27" s="7"/>
      <c r="D27" s="7"/>
      <c r="E27" s="7"/>
      <c r="F27" s="7"/>
      <c r="G27" s="35"/>
      <c r="H27" s="35"/>
      <c r="I27" s="13" t="str">
        <f t="shared" si="0"/>
        <v/>
      </c>
      <c r="J27" s="35"/>
      <c r="K27" s="35"/>
      <c r="L27" s="35"/>
      <c r="M27" s="35"/>
      <c r="N27" s="35"/>
    </row>
    <row r="28" spans="1:14" x14ac:dyDescent="0.3">
      <c r="A28" s="7"/>
      <c r="B28" s="23"/>
      <c r="C28" s="7"/>
      <c r="D28" s="7"/>
      <c r="E28" s="7"/>
      <c r="F28" s="7"/>
      <c r="G28" s="35"/>
      <c r="H28" s="35"/>
      <c r="I28" s="13" t="str">
        <f t="shared" si="0"/>
        <v/>
      </c>
      <c r="J28" s="35"/>
      <c r="K28" s="35"/>
      <c r="L28" s="35"/>
      <c r="M28" s="35"/>
      <c r="N28" s="35"/>
    </row>
    <row r="29" spans="1:14" x14ac:dyDescent="0.3">
      <c r="A29" s="7"/>
      <c r="B29" s="23"/>
      <c r="C29" s="7"/>
      <c r="D29" s="7"/>
      <c r="E29" s="7"/>
      <c r="F29" s="7"/>
      <c r="G29" s="35"/>
      <c r="H29" s="35"/>
      <c r="I29" s="13" t="str">
        <f t="shared" si="0"/>
        <v/>
      </c>
      <c r="J29" s="35"/>
      <c r="K29" s="35"/>
      <c r="L29" s="35"/>
      <c r="M29" s="35"/>
      <c r="N29" s="35"/>
    </row>
    <row r="30" spans="1:14" x14ac:dyDescent="0.3">
      <c r="A30" s="7"/>
      <c r="B30" s="23"/>
      <c r="C30" s="7"/>
      <c r="D30" s="7"/>
      <c r="E30" s="7"/>
      <c r="F30" s="7"/>
      <c r="G30" s="35"/>
      <c r="H30" s="35"/>
      <c r="I30" s="13" t="str">
        <f t="shared" si="0"/>
        <v/>
      </c>
      <c r="J30" s="35"/>
      <c r="K30" s="35"/>
      <c r="L30" s="35"/>
      <c r="M30" s="35"/>
      <c r="N30" s="35"/>
    </row>
    <row r="31" spans="1:14" x14ac:dyDescent="0.3">
      <c r="A31" s="7"/>
      <c r="B31" s="23"/>
      <c r="C31" s="7"/>
      <c r="D31" s="7"/>
      <c r="E31" s="7"/>
      <c r="F31" s="7"/>
      <c r="G31" s="35"/>
      <c r="H31" s="35"/>
      <c r="I31" s="13" t="str">
        <f t="shared" si="0"/>
        <v/>
      </c>
      <c r="J31" s="35"/>
      <c r="K31" s="35"/>
      <c r="L31" s="35"/>
      <c r="M31" s="35"/>
      <c r="N31" s="35"/>
    </row>
    <row r="32" spans="1:14" x14ac:dyDescent="0.3">
      <c r="A32" s="7"/>
      <c r="B32" s="23"/>
      <c r="C32" s="7"/>
      <c r="D32" s="7"/>
      <c r="E32" s="7"/>
      <c r="F32" s="7"/>
      <c r="G32" s="35"/>
      <c r="H32" s="35"/>
      <c r="I32" s="13" t="str">
        <f t="shared" si="0"/>
        <v/>
      </c>
      <c r="J32" s="35"/>
      <c r="K32" s="35"/>
      <c r="L32" s="35"/>
      <c r="M32" s="35"/>
      <c r="N32" s="35"/>
    </row>
    <row r="33" spans="1:14" x14ac:dyDescent="0.3">
      <c r="A33" s="7"/>
      <c r="B33" s="23"/>
      <c r="C33" s="7"/>
      <c r="D33" s="7"/>
      <c r="E33" s="7"/>
      <c r="F33" s="7"/>
      <c r="G33" s="35"/>
      <c r="H33" s="35"/>
      <c r="I33" s="13" t="str">
        <f t="shared" si="0"/>
        <v/>
      </c>
      <c r="J33" s="35"/>
      <c r="K33" s="35"/>
      <c r="L33" s="35"/>
      <c r="M33" s="35"/>
      <c r="N33" s="35"/>
    </row>
    <row r="34" spans="1:14" x14ac:dyDescent="0.3">
      <c r="A34" s="7"/>
      <c r="B34" s="23"/>
      <c r="C34" s="7"/>
      <c r="D34" s="7"/>
      <c r="E34" s="7"/>
      <c r="F34" s="7"/>
      <c r="G34" s="35"/>
      <c r="H34" s="35"/>
      <c r="I34" s="13" t="str">
        <f t="shared" si="0"/>
        <v/>
      </c>
      <c r="J34" s="35"/>
      <c r="K34" s="35"/>
      <c r="L34" s="35"/>
      <c r="M34" s="35"/>
      <c r="N34" s="35"/>
    </row>
    <row r="35" spans="1:14" x14ac:dyDescent="0.3">
      <c r="A35" s="7"/>
      <c r="B35" s="23"/>
      <c r="C35" s="7"/>
      <c r="D35" s="7"/>
      <c r="E35" s="7"/>
      <c r="F35" s="7"/>
      <c r="G35" s="35"/>
      <c r="H35" s="35"/>
      <c r="I35" s="13" t="str">
        <f t="shared" si="0"/>
        <v/>
      </c>
      <c r="J35" s="35"/>
      <c r="K35" s="35"/>
      <c r="L35" s="35"/>
      <c r="M35" s="35"/>
      <c r="N35" s="35"/>
    </row>
    <row r="37" spans="1:14" x14ac:dyDescent="0.3">
      <c r="A37" s="41" t="s">
        <v>28</v>
      </c>
      <c r="B37" s="41"/>
      <c r="C37" s="41"/>
      <c r="D37" s="41"/>
      <c r="E37" s="41"/>
      <c r="F37" s="41"/>
      <c r="G37" s="41"/>
      <c r="H37" s="41"/>
      <c r="I37" s="13" t="str">
        <f>IF(COUNTIF(I39:I50, "="&amp;IncompleteText), IncompleteText, IF(COUNTIF(I39:I50, "="&amp;ErrorText), ErrorText, OKText))</f>
        <v>BLANK</v>
      </c>
      <c r="J37" s="34" t="s">
        <v>8</v>
      </c>
      <c r="K37" s="34"/>
      <c r="L37" s="34"/>
      <c r="M37" s="34"/>
      <c r="N37" s="34"/>
    </row>
    <row r="38" spans="1:14" ht="49.5" x14ac:dyDescent="0.3">
      <c r="A38" s="8" t="s">
        <v>11</v>
      </c>
      <c r="B38" s="8" t="s">
        <v>12</v>
      </c>
      <c r="C38" s="8" t="s">
        <v>29</v>
      </c>
      <c r="D38" s="8" t="s">
        <v>10</v>
      </c>
      <c r="E38" s="8" t="s">
        <v>30</v>
      </c>
      <c r="F38" s="8" t="s">
        <v>31</v>
      </c>
      <c r="G38" s="34" t="s">
        <v>7</v>
      </c>
      <c r="H38" s="34"/>
      <c r="I38" s="8"/>
      <c r="J38" s="35"/>
      <c r="K38" s="35"/>
      <c r="L38" s="35"/>
      <c r="M38" s="35"/>
      <c r="N38" s="35"/>
    </row>
    <row r="39" spans="1:14" x14ac:dyDescent="0.3">
      <c r="A39" s="7"/>
      <c r="B39" s="23"/>
      <c r="C39" s="7"/>
      <c r="D39" s="7"/>
      <c r="E39" s="7"/>
      <c r="F39" s="7"/>
      <c r="G39" s="42"/>
      <c r="H39" s="35"/>
      <c r="I39" s="13" t="str">
        <f>IF(COUNTBLANK(A39:G39)=7,IncompleteText,IF(COUNTBLANK(A39:G39)=0,OKText,ErrorText))</f>
        <v>BLANK</v>
      </c>
      <c r="J39" s="35"/>
      <c r="K39" s="35"/>
      <c r="L39" s="35"/>
      <c r="M39" s="35"/>
      <c r="N39" s="35"/>
    </row>
    <row r="40" spans="1:14" x14ac:dyDescent="0.3">
      <c r="A40" s="7"/>
      <c r="B40" s="23"/>
      <c r="C40" s="7"/>
      <c r="D40" s="7"/>
      <c r="E40" s="7"/>
      <c r="F40" s="7"/>
      <c r="G40" s="42"/>
      <c r="H40" s="35"/>
      <c r="I40" s="13" t="str">
        <f>IF(COUNTBLANK(A40:G40)=7,"",IF(COUNTBLANK(A40:G40)=0,OKText,ErrorText))</f>
        <v/>
      </c>
      <c r="J40" s="35"/>
      <c r="K40" s="35"/>
      <c r="L40" s="35"/>
      <c r="M40" s="35"/>
      <c r="N40" s="35"/>
    </row>
    <row r="41" spans="1:14" x14ac:dyDescent="0.3">
      <c r="A41" s="7"/>
      <c r="B41" s="23"/>
      <c r="C41" s="7"/>
      <c r="D41" s="7"/>
      <c r="E41" s="7"/>
      <c r="F41" s="7"/>
      <c r="G41" s="35"/>
      <c r="H41" s="35"/>
      <c r="I41" s="13" t="str">
        <f>IF(COUNTBLANK(A41:G41)=7,"",IF(COUNTBLANK(A41:G41)=0,OKText,ErrorText))</f>
        <v/>
      </c>
      <c r="J41" s="35"/>
      <c r="K41" s="35"/>
      <c r="L41" s="35"/>
      <c r="M41" s="35"/>
      <c r="N41" s="35"/>
    </row>
    <row r="42" spans="1:14" x14ac:dyDescent="0.3">
      <c r="A42" s="7"/>
      <c r="B42" s="23"/>
      <c r="C42" s="7"/>
      <c r="D42" s="7"/>
      <c r="E42" s="7"/>
      <c r="F42" s="7"/>
      <c r="G42" s="42"/>
      <c r="H42" s="35"/>
      <c r="I42" s="13" t="str">
        <f>IF(COUNTBLANK(A42:G42)=7,"",IF(COUNTBLANK(A42:G42)=0,OKText,ErrorText))</f>
        <v/>
      </c>
      <c r="J42" s="35"/>
      <c r="K42" s="35"/>
      <c r="L42" s="35"/>
      <c r="M42" s="35"/>
      <c r="N42" s="35"/>
    </row>
    <row r="43" spans="1:14" x14ac:dyDescent="0.3">
      <c r="A43" s="7"/>
      <c r="B43" s="23"/>
      <c r="C43" s="7"/>
      <c r="D43" s="7"/>
      <c r="E43" s="7"/>
      <c r="F43" s="7"/>
      <c r="G43" s="35"/>
      <c r="H43" s="35"/>
      <c r="I43" s="13" t="str">
        <f t="shared" ref="I43:I50" si="1">IF(COUNTBLANK(A43:G43)=7,"",IF(COUNTBLANK(A43:G43)=0,OKText,ErrorText))</f>
        <v/>
      </c>
      <c r="J43" s="35"/>
      <c r="K43" s="35"/>
      <c r="L43" s="35"/>
      <c r="M43" s="35"/>
      <c r="N43" s="35"/>
    </row>
    <row r="44" spans="1:14" x14ac:dyDescent="0.3">
      <c r="A44" s="7"/>
      <c r="B44" s="23"/>
      <c r="C44" s="7"/>
      <c r="D44" s="7"/>
      <c r="E44" s="7"/>
      <c r="F44" s="7"/>
      <c r="G44" s="35"/>
      <c r="H44" s="35"/>
      <c r="I44" s="13" t="str">
        <f t="shared" si="1"/>
        <v/>
      </c>
      <c r="J44" s="35"/>
      <c r="K44" s="35"/>
      <c r="L44" s="35"/>
      <c r="M44" s="35"/>
      <c r="N44" s="35"/>
    </row>
    <row r="45" spans="1:14" x14ac:dyDescent="0.3">
      <c r="A45" s="7"/>
      <c r="B45" s="23"/>
      <c r="C45" s="7"/>
      <c r="D45" s="7"/>
      <c r="E45" s="7"/>
      <c r="F45" s="7"/>
      <c r="G45" s="35"/>
      <c r="H45" s="35"/>
      <c r="I45" s="13" t="str">
        <f t="shared" si="1"/>
        <v/>
      </c>
      <c r="J45" s="35"/>
      <c r="K45" s="35"/>
      <c r="L45" s="35"/>
      <c r="M45" s="35"/>
      <c r="N45" s="35"/>
    </row>
    <row r="46" spans="1:14" x14ac:dyDescent="0.3">
      <c r="A46" s="7"/>
      <c r="B46" s="23"/>
      <c r="C46" s="7"/>
      <c r="D46" s="7"/>
      <c r="E46" s="7"/>
      <c r="F46" s="7"/>
      <c r="G46" s="35"/>
      <c r="H46" s="35"/>
      <c r="I46" s="13" t="str">
        <f t="shared" si="1"/>
        <v/>
      </c>
      <c r="J46" s="35"/>
      <c r="K46" s="35"/>
      <c r="L46" s="35"/>
      <c r="M46" s="35"/>
      <c r="N46" s="35"/>
    </row>
    <row r="47" spans="1:14" x14ac:dyDescent="0.3">
      <c r="A47" s="7"/>
      <c r="B47" s="23"/>
      <c r="C47" s="7"/>
      <c r="D47" s="7"/>
      <c r="E47" s="7"/>
      <c r="F47" s="7"/>
      <c r="G47" s="35"/>
      <c r="H47" s="35"/>
      <c r="I47" s="13" t="str">
        <f t="shared" si="1"/>
        <v/>
      </c>
      <c r="J47" s="35"/>
      <c r="K47" s="35"/>
      <c r="L47" s="35"/>
      <c r="M47" s="35"/>
      <c r="N47" s="35"/>
    </row>
    <row r="48" spans="1:14" x14ac:dyDescent="0.3">
      <c r="A48" s="7"/>
      <c r="B48" s="23"/>
      <c r="C48" s="7"/>
      <c r="D48" s="7"/>
      <c r="E48" s="7"/>
      <c r="F48" s="7"/>
      <c r="G48" s="35"/>
      <c r="H48" s="35"/>
      <c r="I48" s="13" t="str">
        <f t="shared" si="1"/>
        <v/>
      </c>
      <c r="J48" s="35"/>
      <c r="K48" s="35"/>
      <c r="L48" s="35"/>
      <c r="M48" s="35"/>
      <c r="N48" s="35"/>
    </row>
    <row r="49" spans="1:14" x14ac:dyDescent="0.3">
      <c r="A49" s="7"/>
      <c r="B49" s="23"/>
      <c r="C49" s="7"/>
      <c r="D49" s="7"/>
      <c r="E49" s="7"/>
      <c r="F49" s="7"/>
      <c r="G49" s="35"/>
      <c r="H49" s="35"/>
      <c r="I49" s="13" t="str">
        <f t="shared" si="1"/>
        <v/>
      </c>
      <c r="J49" s="35"/>
      <c r="K49" s="35"/>
      <c r="L49" s="35"/>
      <c r="M49" s="35"/>
      <c r="N49" s="35"/>
    </row>
    <row r="50" spans="1:14" x14ac:dyDescent="0.3">
      <c r="A50" s="7"/>
      <c r="B50" s="23"/>
      <c r="C50" s="7"/>
      <c r="D50" s="7"/>
      <c r="E50" s="7"/>
      <c r="F50" s="7"/>
      <c r="G50" s="35"/>
      <c r="H50" s="35"/>
      <c r="I50" s="13" t="str">
        <f t="shared" si="1"/>
        <v/>
      </c>
    </row>
    <row r="51" spans="1:14" x14ac:dyDescent="0.3">
      <c r="J51" s="38"/>
      <c r="K51" s="39"/>
      <c r="L51" s="39"/>
      <c r="M51" s="39"/>
      <c r="N51" s="40"/>
    </row>
    <row r="52" spans="1:14" x14ac:dyDescent="0.3">
      <c r="A52" s="41" t="s">
        <v>34</v>
      </c>
      <c r="B52" s="41"/>
      <c r="C52" s="41"/>
      <c r="D52" s="41"/>
      <c r="E52" s="41"/>
      <c r="F52" s="41"/>
      <c r="G52" s="41"/>
      <c r="H52" s="41"/>
      <c r="I52" s="13" t="str">
        <f>IF(COUNTIF(I54:I67, "="&amp;IncompleteText), IncompleteText, IF(COUNTIF(I54:I67, "="&amp;ErrorText), ErrorText, OKText))</f>
        <v>BLANK</v>
      </c>
      <c r="J52" s="34"/>
      <c r="K52" s="34"/>
      <c r="L52" s="34"/>
      <c r="M52" s="34"/>
      <c r="N52" s="34"/>
    </row>
    <row r="53" spans="1:14" ht="49.5" x14ac:dyDescent="0.3">
      <c r="A53" s="8" t="s">
        <v>11</v>
      </c>
      <c r="B53" s="8" t="s">
        <v>12</v>
      </c>
      <c r="C53" s="8" t="s">
        <v>35</v>
      </c>
      <c r="D53" s="8" t="s">
        <v>9</v>
      </c>
      <c r="E53" s="8" t="s">
        <v>36</v>
      </c>
      <c r="F53" s="8" t="s">
        <v>37</v>
      </c>
      <c r="G53" s="8" t="s">
        <v>38</v>
      </c>
      <c r="H53" s="8" t="s">
        <v>7</v>
      </c>
      <c r="I53" s="8"/>
      <c r="J53" s="35"/>
      <c r="K53" s="35"/>
      <c r="L53" s="35"/>
      <c r="M53" s="35"/>
      <c r="N53" s="35"/>
    </row>
    <row r="54" spans="1:14" x14ac:dyDescent="0.3">
      <c r="A54" s="7"/>
      <c r="B54" s="23"/>
      <c r="C54" s="7"/>
      <c r="D54" s="7"/>
      <c r="E54" s="7"/>
      <c r="F54" s="7"/>
      <c r="G54" s="22"/>
      <c r="H54" s="22"/>
      <c r="I54" s="13" t="str">
        <f>IF(COUNTBLANK(A54:H54)=8,IncompleteText,IF(COUNTBLANK(A54:H54)=0,OKText,ErrorText))</f>
        <v>BLANK</v>
      </c>
      <c r="J54" s="35"/>
      <c r="K54" s="35"/>
      <c r="L54" s="35"/>
      <c r="M54" s="35"/>
      <c r="N54" s="35"/>
    </row>
    <row r="55" spans="1:14" x14ac:dyDescent="0.3">
      <c r="A55" s="7"/>
      <c r="B55" s="23"/>
      <c r="C55" s="7"/>
      <c r="D55" s="7"/>
      <c r="E55" s="7"/>
      <c r="F55" s="7"/>
      <c r="G55" s="22"/>
      <c r="H55" s="22"/>
      <c r="I55" s="13" t="str">
        <f t="shared" ref="I55:I67" si="2">IF(COUNTBLANK(A55:H55)=8,"",IF(COUNTBLANK(A55:H55)=0,OKText,ErrorText))</f>
        <v/>
      </c>
      <c r="J55" s="35"/>
      <c r="K55" s="35"/>
      <c r="L55" s="35"/>
      <c r="M55" s="35"/>
      <c r="N55" s="35"/>
    </row>
    <row r="56" spans="1:14" x14ac:dyDescent="0.3">
      <c r="A56" s="7"/>
      <c r="B56" s="23"/>
      <c r="C56" s="7"/>
      <c r="D56" s="7"/>
      <c r="E56" s="7"/>
      <c r="F56" s="7"/>
      <c r="G56" s="7"/>
      <c r="H56" s="7"/>
      <c r="I56" s="13" t="str">
        <f t="shared" si="2"/>
        <v/>
      </c>
      <c r="J56" s="35"/>
      <c r="K56" s="35"/>
      <c r="L56" s="35"/>
      <c r="M56" s="35"/>
      <c r="N56" s="35"/>
    </row>
    <row r="57" spans="1:14" x14ac:dyDescent="0.3">
      <c r="A57" s="7"/>
      <c r="B57" s="23"/>
      <c r="C57" s="7"/>
      <c r="D57" s="7"/>
      <c r="E57" s="7"/>
      <c r="F57" s="7"/>
      <c r="G57" s="7"/>
      <c r="H57" s="7"/>
      <c r="I57" s="13" t="str">
        <f t="shared" si="2"/>
        <v/>
      </c>
      <c r="J57" s="35"/>
      <c r="K57" s="35"/>
      <c r="L57" s="35"/>
      <c r="M57" s="35"/>
      <c r="N57" s="35"/>
    </row>
    <row r="58" spans="1:14" x14ac:dyDescent="0.3">
      <c r="A58" s="7"/>
      <c r="B58" s="23"/>
      <c r="C58" s="7"/>
      <c r="D58" s="7"/>
      <c r="E58" s="7"/>
      <c r="F58" s="7"/>
      <c r="G58" s="7"/>
      <c r="H58" s="7"/>
      <c r="I58" s="13" t="str">
        <f t="shared" si="2"/>
        <v/>
      </c>
      <c r="J58" s="35"/>
      <c r="K58" s="35"/>
      <c r="L58" s="35"/>
      <c r="M58" s="35"/>
      <c r="N58" s="35"/>
    </row>
    <row r="59" spans="1:14" x14ac:dyDescent="0.3">
      <c r="A59" s="7"/>
      <c r="B59" s="23"/>
      <c r="C59" s="7"/>
      <c r="D59" s="7"/>
      <c r="E59" s="7"/>
      <c r="F59" s="7"/>
      <c r="G59" s="7"/>
      <c r="H59" s="7"/>
      <c r="I59" s="13" t="str">
        <f t="shared" si="2"/>
        <v/>
      </c>
      <c r="J59" s="35"/>
      <c r="K59" s="35"/>
      <c r="L59" s="35"/>
      <c r="M59" s="35"/>
      <c r="N59" s="35"/>
    </row>
    <row r="60" spans="1:14" x14ac:dyDescent="0.3">
      <c r="A60" s="7"/>
      <c r="B60" s="23"/>
      <c r="C60" s="7"/>
      <c r="D60" s="7"/>
      <c r="E60" s="7"/>
      <c r="F60" s="7"/>
      <c r="G60" s="7"/>
      <c r="H60" s="7"/>
      <c r="I60" s="13" t="str">
        <f t="shared" si="2"/>
        <v/>
      </c>
      <c r="J60" s="35"/>
      <c r="K60" s="35"/>
      <c r="L60" s="35"/>
      <c r="M60" s="35"/>
      <c r="N60" s="35"/>
    </row>
    <row r="61" spans="1:14" x14ac:dyDescent="0.3">
      <c r="A61" s="7"/>
      <c r="B61" s="23"/>
      <c r="C61" s="7"/>
      <c r="D61" s="7"/>
      <c r="E61" s="7"/>
      <c r="F61" s="7"/>
      <c r="G61" s="7"/>
      <c r="H61" s="7"/>
      <c r="I61" s="13" t="str">
        <f t="shared" si="2"/>
        <v/>
      </c>
      <c r="J61" s="35"/>
      <c r="K61" s="35"/>
      <c r="L61" s="35"/>
      <c r="M61" s="35"/>
      <c r="N61" s="35"/>
    </row>
    <row r="62" spans="1:14" x14ac:dyDescent="0.3">
      <c r="A62" s="7"/>
      <c r="B62" s="23"/>
      <c r="C62" s="7"/>
      <c r="D62" s="7"/>
      <c r="E62" s="7"/>
      <c r="F62" s="7"/>
      <c r="G62" s="7"/>
      <c r="H62" s="7"/>
      <c r="I62" s="13" t="str">
        <f t="shared" si="2"/>
        <v/>
      </c>
      <c r="J62" s="35"/>
      <c r="K62" s="35"/>
      <c r="L62" s="35"/>
      <c r="M62" s="35"/>
      <c r="N62" s="35"/>
    </row>
    <row r="63" spans="1:14" x14ac:dyDescent="0.3">
      <c r="A63" s="7"/>
      <c r="B63" s="23"/>
      <c r="C63" s="7"/>
      <c r="D63" s="7"/>
      <c r="E63" s="7"/>
      <c r="F63" s="7"/>
      <c r="G63" s="7"/>
      <c r="H63" s="7"/>
      <c r="I63" s="13" t="str">
        <f t="shared" si="2"/>
        <v/>
      </c>
      <c r="J63" s="35"/>
      <c r="K63" s="35"/>
      <c r="L63" s="35"/>
      <c r="M63" s="35"/>
      <c r="N63" s="35"/>
    </row>
    <row r="64" spans="1:14" x14ac:dyDescent="0.3">
      <c r="A64" s="7"/>
      <c r="B64" s="23"/>
      <c r="C64" s="7"/>
      <c r="D64" s="7"/>
      <c r="E64" s="7"/>
      <c r="F64" s="7"/>
      <c r="G64" s="7"/>
      <c r="H64" s="7"/>
      <c r="I64" s="13" t="str">
        <f t="shared" si="2"/>
        <v/>
      </c>
      <c r="J64" s="35"/>
      <c r="K64" s="35"/>
      <c r="L64" s="35"/>
      <c r="M64" s="35"/>
      <c r="N64" s="35"/>
    </row>
    <row r="65" spans="1:14" x14ac:dyDescent="0.3">
      <c r="A65" s="7"/>
      <c r="B65" s="23"/>
      <c r="C65" s="7"/>
      <c r="D65" s="7"/>
      <c r="E65" s="7"/>
      <c r="F65" s="7"/>
      <c r="G65" s="7"/>
      <c r="H65" s="7"/>
      <c r="I65" s="13" t="str">
        <f t="shared" si="2"/>
        <v/>
      </c>
      <c r="J65" s="35"/>
      <c r="K65" s="35"/>
      <c r="L65" s="35"/>
      <c r="M65" s="35"/>
      <c r="N65" s="35"/>
    </row>
    <row r="66" spans="1:14" x14ac:dyDescent="0.3">
      <c r="A66" s="7"/>
      <c r="B66" s="23"/>
      <c r="C66" s="7"/>
      <c r="D66" s="7"/>
      <c r="E66" s="7"/>
      <c r="F66" s="7"/>
      <c r="G66" s="7"/>
      <c r="H66" s="7"/>
      <c r="I66" s="13" t="str">
        <f t="shared" si="2"/>
        <v/>
      </c>
      <c r="J66" s="35"/>
      <c r="K66" s="35"/>
      <c r="L66" s="35"/>
      <c r="M66" s="35"/>
      <c r="N66" s="35"/>
    </row>
    <row r="67" spans="1:14" x14ac:dyDescent="0.3">
      <c r="A67" s="7"/>
      <c r="B67" s="23"/>
      <c r="C67" s="7"/>
      <c r="D67" s="7"/>
      <c r="E67" s="7"/>
      <c r="F67" s="7"/>
      <c r="G67" s="7"/>
      <c r="H67" s="7"/>
      <c r="I67" s="13" t="str">
        <f t="shared" si="2"/>
        <v/>
      </c>
      <c r="J67" s="35"/>
      <c r="K67" s="35"/>
      <c r="L67" s="35"/>
      <c r="M67" s="35"/>
      <c r="N67" s="35"/>
    </row>
  </sheetData>
  <sheetProtection algorithmName="SHA-512" hashValue="Ui4q3+Lsl8MJon2+btAZ74wWPJ94gkQ7awjwg5VRZ+CGdeiR+Bl58PoREmxzZvXnXG812b3ZMJlv45s6WaREXA==" saltValue="J/TGoHbqmRKFwpMx4zexig==" spinCount="100000" sheet="1" objects="1" scenarios="1" insertColumns="0" insertRows="0" insertHyperlinks="0"/>
  <mergeCells count="101">
    <mergeCell ref="J35:N35"/>
    <mergeCell ref="A52:H52"/>
    <mergeCell ref="J63:N63"/>
    <mergeCell ref="J64:N64"/>
    <mergeCell ref="J65:N65"/>
    <mergeCell ref="J60:N60"/>
    <mergeCell ref="J61:N61"/>
    <mergeCell ref="J62:N62"/>
    <mergeCell ref="G46:H46"/>
    <mergeCell ref="J45:N45"/>
    <mergeCell ref="G47:H47"/>
    <mergeCell ref="J46:N46"/>
    <mergeCell ref="G48:H48"/>
    <mergeCell ref="J47:N47"/>
    <mergeCell ref="G49:H49"/>
    <mergeCell ref="J48:N48"/>
    <mergeCell ref="G50:H50"/>
    <mergeCell ref="J49:N49"/>
    <mergeCell ref="J59:N59"/>
    <mergeCell ref="G41:H41"/>
    <mergeCell ref="J40:N40"/>
    <mergeCell ref="G42:H42"/>
    <mergeCell ref="J41:N41"/>
    <mergeCell ref="G43:H43"/>
    <mergeCell ref="J42:N42"/>
    <mergeCell ref="G44:H44"/>
    <mergeCell ref="J43:N43"/>
    <mergeCell ref="G45:H45"/>
    <mergeCell ref="J44:N44"/>
    <mergeCell ref="G30:H30"/>
    <mergeCell ref="J29:N29"/>
    <mergeCell ref="G31:H31"/>
    <mergeCell ref="J30:N30"/>
    <mergeCell ref="G32:H32"/>
    <mergeCell ref="J31:N31"/>
    <mergeCell ref="G33:H33"/>
    <mergeCell ref="J32:N32"/>
    <mergeCell ref="G34:H34"/>
    <mergeCell ref="J33:N33"/>
    <mergeCell ref="G25:H25"/>
    <mergeCell ref="J24:N24"/>
    <mergeCell ref="G26:H26"/>
    <mergeCell ref="J25:N25"/>
    <mergeCell ref="G27:H27"/>
    <mergeCell ref="J26:N26"/>
    <mergeCell ref="G28:H28"/>
    <mergeCell ref="J27:N27"/>
    <mergeCell ref="G29:H29"/>
    <mergeCell ref="J28:N28"/>
    <mergeCell ref="G20:H20"/>
    <mergeCell ref="J19:N19"/>
    <mergeCell ref="G21:H21"/>
    <mergeCell ref="J20:N20"/>
    <mergeCell ref="G22:H22"/>
    <mergeCell ref="J21:N21"/>
    <mergeCell ref="G23:H23"/>
    <mergeCell ref="J22:N22"/>
    <mergeCell ref="G24:H24"/>
    <mergeCell ref="J23:N23"/>
    <mergeCell ref="A15:H15"/>
    <mergeCell ref="G16:H16"/>
    <mergeCell ref="J15:N15"/>
    <mergeCell ref="G17:H17"/>
    <mergeCell ref="J16:N16"/>
    <mergeCell ref="G18:H18"/>
    <mergeCell ref="J17:N17"/>
    <mergeCell ref="G19:H19"/>
    <mergeCell ref="J18:N18"/>
    <mergeCell ref="A9:B9"/>
    <mergeCell ref="A10:B10"/>
    <mergeCell ref="A12:B12"/>
    <mergeCell ref="A2:D2"/>
    <mergeCell ref="A3:B3"/>
    <mergeCell ref="A4:B4"/>
    <mergeCell ref="A5:B5"/>
    <mergeCell ref="A6:B6"/>
    <mergeCell ref="A7:B7"/>
    <mergeCell ref="A8:B8"/>
    <mergeCell ref="A11:B11"/>
    <mergeCell ref="A13:B13"/>
    <mergeCell ref="C13:G13"/>
    <mergeCell ref="C12:D12"/>
    <mergeCell ref="J67:N67"/>
    <mergeCell ref="J66:N66"/>
    <mergeCell ref="J51:N51"/>
    <mergeCell ref="J54:N54"/>
    <mergeCell ref="J55:N55"/>
    <mergeCell ref="J56:N56"/>
    <mergeCell ref="J57:N57"/>
    <mergeCell ref="J58:N58"/>
    <mergeCell ref="J52:N52"/>
    <mergeCell ref="J53:N53"/>
    <mergeCell ref="G35:H35"/>
    <mergeCell ref="J34:N34"/>
    <mergeCell ref="A37:H37"/>
    <mergeCell ref="G38:H38"/>
    <mergeCell ref="J37:N37"/>
    <mergeCell ref="G39:H39"/>
    <mergeCell ref="J38:N38"/>
    <mergeCell ref="G40:H40"/>
    <mergeCell ref="J39:N39"/>
  </mergeCells>
  <phoneticPr fontId="4" type="noConversion"/>
  <dataValidations count="2">
    <dataValidation type="list" allowBlank="1" showInputMessage="1" showErrorMessage="1" sqref="D39:D50" xr:uid="{D3E1D4FE-5452-4743-BC5D-185E04981E68}">
      <formula1>"AC,DC"</formula1>
    </dataValidation>
    <dataValidation type="list" allowBlank="1" showInputMessage="1" showErrorMessage="1" sqref="C12:D12" xr:uid="{8B80D373-54C1-4DA1-95BC-6C9871712C23}">
      <formula1>"Class A, Class B"</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17E5C-3B8E-4656-B64F-83F217A36801}">
  <dimension ref="A1:S50"/>
  <sheetViews>
    <sheetView topLeftCell="B1" zoomScale="70" zoomScaleNormal="70" workbookViewId="0">
      <selection activeCell="T39" sqref="T39"/>
    </sheetView>
  </sheetViews>
  <sheetFormatPr defaultRowHeight="16.5" x14ac:dyDescent="0.3"/>
  <cols>
    <col min="1" max="16384" width="9" style="11"/>
  </cols>
  <sheetData>
    <row r="1" spans="1:19" x14ac:dyDescent="0.3">
      <c r="A1" s="8" t="s">
        <v>1</v>
      </c>
      <c r="B1" s="13" t="str">
        <f ca="1">IF(SUM(COUNTIF(INDIRECT({"구동시스템회로!$I$28","구동시스템회로!$I$35","구동시스템회로!$S$28"}),"="&amp;IncompleteText))&gt;0,IncompleteText,IF(SUM(COUNTIF(INDIRECT({"구동시스템회로!$I$28","구동시스템회로!$I$35","구동시스템회로!$S$28"}),"="&amp;ErrorText)),ErrorText,OKText))</f>
        <v>ERROR</v>
      </c>
    </row>
    <row r="2" spans="1:19" x14ac:dyDescent="0.3">
      <c r="A2" s="41" t="s">
        <v>39</v>
      </c>
      <c r="B2" s="41"/>
      <c r="C2" s="41"/>
      <c r="D2" s="41"/>
      <c r="E2" s="41"/>
      <c r="F2" s="41"/>
      <c r="G2" s="41"/>
      <c r="H2" s="41"/>
      <c r="I2" s="41"/>
      <c r="K2" s="41" t="s">
        <v>40</v>
      </c>
      <c r="L2" s="41"/>
      <c r="M2" s="41"/>
      <c r="N2" s="41"/>
      <c r="O2" s="41"/>
      <c r="P2" s="41"/>
      <c r="Q2" s="41"/>
      <c r="R2" s="41"/>
      <c r="S2" s="41"/>
    </row>
    <row r="3" spans="1:19" x14ac:dyDescent="0.3">
      <c r="A3" s="35"/>
      <c r="B3" s="35"/>
      <c r="C3" s="35"/>
      <c r="D3" s="35"/>
      <c r="E3" s="35"/>
      <c r="F3" s="35"/>
      <c r="G3" s="35"/>
      <c r="H3" s="35"/>
      <c r="I3" s="35"/>
      <c r="K3" s="35"/>
      <c r="L3" s="35"/>
      <c r="M3" s="35"/>
      <c r="N3" s="35"/>
      <c r="O3" s="35"/>
      <c r="P3" s="35"/>
      <c r="Q3" s="35"/>
      <c r="R3" s="35"/>
      <c r="S3" s="35"/>
    </row>
    <row r="4" spans="1:19" x14ac:dyDescent="0.3">
      <c r="A4" s="35"/>
      <c r="B4" s="35"/>
      <c r="C4" s="35"/>
      <c r="D4" s="35"/>
      <c r="E4" s="35"/>
      <c r="F4" s="35"/>
      <c r="G4" s="35"/>
      <c r="H4" s="35"/>
      <c r="I4" s="35"/>
      <c r="K4" s="35"/>
      <c r="L4" s="35"/>
      <c r="M4" s="35"/>
      <c r="N4" s="35"/>
      <c r="O4" s="35"/>
      <c r="P4" s="35"/>
      <c r="Q4" s="35"/>
      <c r="R4" s="35"/>
      <c r="S4" s="35"/>
    </row>
    <row r="5" spans="1:19" x14ac:dyDescent="0.3">
      <c r="A5" s="35"/>
      <c r="B5" s="35"/>
      <c r="C5" s="35"/>
      <c r="D5" s="35"/>
      <c r="E5" s="35"/>
      <c r="F5" s="35"/>
      <c r="G5" s="35"/>
      <c r="H5" s="35"/>
      <c r="I5" s="35"/>
      <c r="K5" s="35"/>
      <c r="L5" s="35"/>
      <c r="M5" s="35"/>
      <c r="N5" s="35"/>
      <c r="O5" s="35"/>
      <c r="P5" s="35"/>
      <c r="Q5" s="35"/>
      <c r="R5" s="35"/>
      <c r="S5" s="35"/>
    </row>
    <row r="6" spans="1:19" x14ac:dyDescent="0.3">
      <c r="A6" s="35"/>
      <c r="B6" s="35"/>
      <c r="C6" s="35"/>
      <c r="D6" s="35"/>
      <c r="E6" s="35"/>
      <c r="F6" s="35"/>
      <c r="G6" s="35"/>
      <c r="H6" s="35"/>
      <c r="I6" s="35"/>
      <c r="K6" s="35"/>
      <c r="L6" s="35"/>
      <c r="M6" s="35"/>
      <c r="N6" s="35"/>
      <c r="O6" s="35"/>
      <c r="P6" s="35"/>
      <c r="Q6" s="35"/>
      <c r="R6" s="35"/>
      <c r="S6" s="35"/>
    </row>
    <row r="7" spans="1:19" x14ac:dyDescent="0.3">
      <c r="A7" s="35"/>
      <c r="B7" s="35"/>
      <c r="C7" s="35"/>
      <c r="D7" s="35"/>
      <c r="E7" s="35"/>
      <c r="F7" s="35"/>
      <c r="G7" s="35"/>
      <c r="H7" s="35"/>
      <c r="I7" s="35"/>
      <c r="K7" s="35"/>
      <c r="L7" s="35"/>
      <c r="M7" s="35"/>
      <c r="N7" s="35"/>
      <c r="O7" s="35"/>
      <c r="P7" s="35"/>
      <c r="Q7" s="35"/>
      <c r="R7" s="35"/>
      <c r="S7" s="35"/>
    </row>
    <row r="8" spans="1:19" x14ac:dyDescent="0.3">
      <c r="A8" s="35"/>
      <c r="B8" s="35"/>
      <c r="C8" s="35"/>
      <c r="D8" s="35"/>
      <c r="E8" s="35"/>
      <c r="F8" s="35"/>
      <c r="G8" s="35"/>
      <c r="H8" s="35"/>
      <c r="I8" s="35"/>
      <c r="K8" s="35"/>
      <c r="L8" s="35"/>
      <c r="M8" s="35"/>
      <c r="N8" s="35"/>
      <c r="O8" s="35"/>
      <c r="P8" s="35"/>
      <c r="Q8" s="35"/>
      <c r="R8" s="35"/>
      <c r="S8" s="35"/>
    </row>
    <row r="9" spans="1:19" x14ac:dyDescent="0.3">
      <c r="A9" s="35"/>
      <c r="B9" s="35"/>
      <c r="C9" s="35"/>
      <c r="D9" s="35"/>
      <c r="E9" s="35"/>
      <c r="F9" s="35"/>
      <c r="G9" s="35"/>
      <c r="H9" s="35"/>
      <c r="I9" s="35"/>
      <c r="K9" s="35"/>
      <c r="L9" s="35"/>
      <c r="M9" s="35"/>
      <c r="N9" s="35"/>
      <c r="O9" s="35"/>
      <c r="P9" s="35"/>
      <c r="Q9" s="35"/>
      <c r="R9" s="35"/>
      <c r="S9" s="35"/>
    </row>
    <row r="10" spans="1:19" x14ac:dyDescent="0.3">
      <c r="A10" s="35"/>
      <c r="B10" s="35"/>
      <c r="C10" s="35"/>
      <c r="D10" s="35"/>
      <c r="E10" s="35"/>
      <c r="F10" s="35"/>
      <c r="G10" s="35"/>
      <c r="H10" s="35"/>
      <c r="I10" s="35"/>
      <c r="K10" s="35"/>
      <c r="L10" s="35"/>
      <c r="M10" s="35"/>
      <c r="N10" s="35"/>
      <c r="O10" s="35"/>
      <c r="P10" s="35"/>
      <c r="Q10" s="35"/>
      <c r="R10" s="35"/>
      <c r="S10" s="35"/>
    </row>
    <row r="11" spans="1:19" x14ac:dyDescent="0.3">
      <c r="A11" s="35"/>
      <c r="B11" s="35"/>
      <c r="C11" s="35"/>
      <c r="D11" s="35"/>
      <c r="E11" s="35"/>
      <c r="F11" s="35"/>
      <c r="G11" s="35"/>
      <c r="H11" s="35"/>
      <c r="I11" s="35"/>
      <c r="K11" s="35"/>
      <c r="L11" s="35"/>
      <c r="M11" s="35"/>
      <c r="N11" s="35"/>
      <c r="O11" s="35"/>
      <c r="P11" s="35"/>
      <c r="Q11" s="35"/>
      <c r="R11" s="35"/>
      <c r="S11" s="35"/>
    </row>
    <row r="12" spans="1:19" x14ac:dyDescent="0.3">
      <c r="A12" s="35"/>
      <c r="B12" s="35"/>
      <c r="C12" s="35"/>
      <c r="D12" s="35"/>
      <c r="E12" s="35"/>
      <c r="F12" s="35"/>
      <c r="G12" s="35"/>
      <c r="H12" s="35"/>
      <c r="I12" s="35"/>
      <c r="K12" s="35"/>
      <c r="L12" s="35"/>
      <c r="M12" s="35"/>
      <c r="N12" s="35"/>
      <c r="O12" s="35"/>
      <c r="P12" s="35"/>
      <c r="Q12" s="35"/>
      <c r="R12" s="35"/>
      <c r="S12" s="35"/>
    </row>
    <row r="13" spans="1:19" x14ac:dyDescent="0.3">
      <c r="A13" s="35"/>
      <c r="B13" s="35"/>
      <c r="C13" s="35"/>
      <c r="D13" s="35"/>
      <c r="E13" s="35"/>
      <c r="F13" s="35"/>
      <c r="G13" s="35"/>
      <c r="H13" s="35"/>
      <c r="I13" s="35"/>
      <c r="K13" s="35"/>
      <c r="L13" s="35"/>
      <c r="M13" s="35"/>
      <c r="N13" s="35"/>
      <c r="O13" s="35"/>
      <c r="P13" s="35"/>
      <c r="Q13" s="35"/>
      <c r="R13" s="35"/>
      <c r="S13" s="35"/>
    </row>
    <row r="14" spans="1:19" x14ac:dyDescent="0.3">
      <c r="A14" s="35"/>
      <c r="B14" s="35"/>
      <c r="C14" s="35"/>
      <c r="D14" s="35"/>
      <c r="E14" s="35"/>
      <c r="F14" s="35"/>
      <c r="G14" s="35"/>
      <c r="H14" s="35"/>
      <c r="I14" s="35"/>
      <c r="K14" s="35"/>
      <c r="L14" s="35"/>
      <c r="M14" s="35"/>
      <c r="N14" s="35"/>
      <c r="O14" s="35"/>
      <c r="P14" s="35"/>
      <c r="Q14" s="35"/>
      <c r="R14" s="35"/>
      <c r="S14" s="35"/>
    </row>
    <row r="15" spans="1:19" x14ac:dyDescent="0.3">
      <c r="A15" s="35"/>
      <c r="B15" s="35"/>
      <c r="C15" s="35"/>
      <c r="D15" s="35"/>
      <c r="E15" s="35"/>
      <c r="F15" s="35"/>
      <c r="G15" s="35"/>
      <c r="H15" s="35"/>
      <c r="I15" s="35"/>
      <c r="K15" s="35"/>
      <c r="L15" s="35"/>
      <c r="M15" s="35"/>
      <c r="N15" s="35"/>
      <c r="O15" s="35"/>
      <c r="P15" s="35"/>
      <c r="Q15" s="35"/>
      <c r="R15" s="35"/>
      <c r="S15" s="35"/>
    </row>
    <row r="16" spans="1:19" x14ac:dyDescent="0.3">
      <c r="A16" s="35"/>
      <c r="B16" s="35"/>
      <c r="C16" s="35"/>
      <c r="D16" s="35"/>
      <c r="E16" s="35"/>
      <c r="F16" s="35"/>
      <c r="G16" s="35"/>
      <c r="H16" s="35"/>
      <c r="I16" s="35"/>
      <c r="K16" s="35"/>
      <c r="L16" s="35"/>
      <c r="M16" s="35"/>
      <c r="N16" s="35"/>
      <c r="O16" s="35"/>
      <c r="P16" s="35"/>
      <c r="Q16" s="35"/>
      <c r="R16" s="35"/>
      <c r="S16" s="35"/>
    </row>
    <row r="17" spans="1:19" x14ac:dyDescent="0.3">
      <c r="A17" s="35"/>
      <c r="B17" s="35"/>
      <c r="C17" s="35"/>
      <c r="D17" s="35"/>
      <c r="E17" s="35"/>
      <c r="F17" s="35"/>
      <c r="G17" s="35"/>
      <c r="H17" s="35"/>
      <c r="I17" s="35"/>
      <c r="K17" s="35"/>
      <c r="L17" s="35"/>
      <c r="M17" s="35"/>
      <c r="N17" s="35"/>
      <c r="O17" s="35"/>
      <c r="P17" s="35"/>
      <c r="Q17" s="35"/>
      <c r="R17" s="35"/>
      <c r="S17" s="35"/>
    </row>
    <row r="18" spans="1:19" x14ac:dyDescent="0.3">
      <c r="A18" s="35"/>
      <c r="B18" s="35"/>
      <c r="C18" s="35"/>
      <c r="D18" s="35"/>
      <c r="E18" s="35"/>
      <c r="F18" s="35"/>
      <c r="G18" s="35"/>
      <c r="H18" s="35"/>
      <c r="I18" s="35"/>
      <c r="K18" s="35"/>
      <c r="L18" s="35"/>
      <c r="M18" s="35"/>
      <c r="N18" s="35"/>
      <c r="O18" s="35"/>
      <c r="P18" s="35"/>
      <c r="Q18" s="35"/>
      <c r="R18" s="35"/>
      <c r="S18" s="35"/>
    </row>
    <row r="19" spans="1:19" x14ac:dyDescent="0.3">
      <c r="A19" s="35"/>
      <c r="B19" s="35"/>
      <c r="C19" s="35"/>
      <c r="D19" s="35"/>
      <c r="E19" s="35"/>
      <c r="F19" s="35"/>
      <c r="G19" s="35"/>
      <c r="H19" s="35"/>
      <c r="I19" s="35"/>
      <c r="K19" s="35"/>
      <c r="L19" s="35"/>
      <c r="M19" s="35"/>
      <c r="N19" s="35"/>
      <c r="O19" s="35"/>
      <c r="P19" s="35"/>
      <c r="Q19" s="35"/>
      <c r="R19" s="35"/>
      <c r="S19" s="35"/>
    </row>
    <row r="20" spans="1:19" x14ac:dyDescent="0.3">
      <c r="A20" s="35"/>
      <c r="B20" s="35"/>
      <c r="C20" s="35"/>
      <c r="D20" s="35"/>
      <c r="E20" s="35"/>
      <c r="F20" s="35"/>
      <c r="G20" s="35"/>
      <c r="H20" s="35"/>
      <c r="I20" s="35"/>
      <c r="K20" s="35"/>
      <c r="L20" s="35"/>
      <c r="M20" s="35"/>
      <c r="N20" s="35"/>
      <c r="O20" s="35"/>
      <c r="P20" s="35"/>
      <c r="Q20" s="35"/>
      <c r="R20" s="35"/>
      <c r="S20" s="35"/>
    </row>
    <row r="21" spans="1:19" x14ac:dyDescent="0.3">
      <c r="A21" s="35"/>
      <c r="B21" s="35"/>
      <c r="C21" s="35"/>
      <c r="D21" s="35"/>
      <c r="E21" s="35"/>
      <c r="F21" s="35"/>
      <c r="G21" s="35"/>
      <c r="H21" s="35"/>
      <c r="I21" s="35"/>
      <c r="K21" s="35"/>
      <c r="L21" s="35"/>
      <c r="M21" s="35"/>
      <c r="N21" s="35"/>
      <c r="O21" s="35"/>
      <c r="P21" s="35"/>
      <c r="Q21" s="35"/>
      <c r="R21" s="35"/>
      <c r="S21" s="35"/>
    </row>
    <row r="23" spans="1:19" ht="16.5" customHeight="1" x14ac:dyDescent="0.3">
      <c r="A23" s="47" t="s">
        <v>41</v>
      </c>
      <c r="B23" s="47"/>
      <c r="C23" s="47"/>
      <c r="D23" s="47"/>
      <c r="E23" s="47"/>
      <c r="F23" s="47"/>
      <c r="G23" s="47"/>
      <c r="H23" s="47"/>
      <c r="I23" s="47"/>
      <c r="K23" s="47" t="s">
        <v>342</v>
      </c>
      <c r="L23" s="47"/>
      <c r="M23" s="47"/>
      <c r="N23" s="47"/>
      <c r="O23" s="47"/>
      <c r="P23" s="47"/>
      <c r="Q23" s="47"/>
      <c r="R23" s="47"/>
      <c r="S23" s="47"/>
    </row>
    <row r="24" spans="1:19" x14ac:dyDescent="0.3">
      <c r="A24" s="47"/>
      <c r="B24" s="47"/>
      <c r="C24" s="47"/>
      <c r="D24" s="47"/>
      <c r="E24" s="47"/>
      <c r="F24" s="47"/>
      <c r="G24" s="47"/>
      <c r="H24" s="47"/>
      <c r="I24" s="47"/>
      <c r="K24" s="47"/>
      <c r="L24" s="47"/>
      <c r="M24" s="47"/>
      <c r="N24" s="47"/>
      <c r="O24" s="47"/>
      <c r="P24" s="47"/>
      <c r="Q24" s="47"/>
      <c r="R24" s="47"/>
      <c r="S24" s="47"/>
    </row>
    <row r="25" spans="1:19" x14ac:dyDescent="0.3">
      <c r="A25" s="47"/>
      <c r="B25" s="47"/>
      <c r="C25" s="47"/>
      <c r="D25" s="47"/>
      <c r="E25" s="47"/>
      <c r="F25" s="47"/>
      <c r="G25" s="47"/>
      <c r="H25" s="47"/>
      <c r="I25" s="47"/>
      <c r="K25" s="47"/>
      <c r="L25" s="47"/>
      <c r="M25" s="47"/>
      <c r="N25" s="47"/>
      <c r="O25" s="47"/>
      <c r="P25" s="47"/>
      <c r="Q25" s="47"/>
      <c r="R25" s="47"/>
      <c r="S25" s="47"/>
    </row>
    <row r="26" spans="1:19" x14ac:dyDescent="0.3">
      <c r="A26" s="47"/>
      <c r="B26" s="47"/>
      <c r="C26" s="47"/>
      <c r="D26" s="47"/>
      <c r="E26" s="47"/>
      <c r="F26" s="47"/>
      <c r="G26" s="47"/>
      <c r="H26" s="47"/>
      <c r="I26" s="47"/>
      <c r="K26" s="47"/>
      <c r="L26" s="47"/>
      <c r="M26" s="47"/>
      <c r="N26" s="47"/>
      <c r="O26" s="47"/>
      <c r="P26" s="47"/>
      <c r="Q26" s="47"/>
      <c r="R26" s="47"/>
      <c r="S26" s="47"/>
    </row>
    <row r="28" spans="1:19" x14ac:dyDescent="0.3">
      <c r="A28" s="41" t="s">
        <v>48</v>
      </c>
      <c r="B28" s="41"/>
      <c r="C28" s="41"/>
      <c r="D28" s="41"/>
      <c r="E28" s="41"/>
      <c r="F28" s="41"/>
      <c r="G28" s="41"/>
      <c r="H28" s="41"/>
      <c r="I28" s="13" t="str">
        <f>IF(COUNTIF(I29:I33, "="&amp;IncompleteText), IncompleteText, IF(COUNTIF(I29:I33, "="&amp;ErrorText), ErrorText, OKText))</f>
        <v>ERROR</v>
      </c>
      <c r="K28" s="41" t="s">
        <v>48</v>
      </c>
      <c r="L28" s="41"/>
      <c r="M28" s="41"/>
      <c r="N28" s="41"/>
      <c r="O28" s="41"/>
      <c r="P28" s="41"/>
      <c r="Q28" s="41"/>
      <c r="R28" s="41"/>
      <c r="S28" s="13" t="str">
        <f>IF(COUNTIF(S29:S30, "="&amp;IncompleteText), IncompleteText, IF(COUNTIF(S29:S30, "="&amp;ErrorText), ErrorText, OKText))</f>
        <v>ERROR</v>
      </c>
    </row>
    <row r="29" spans="1:19" x14ac:dyDescent="0.3">
      <c r="A29" s="34" t="s">
        <v>44</v>
      </c>
      <c r="B29" s="34"/>
      <c r="C29" s="34"/>
      <c r="D29" s="34"/>
      <c r="E29" s="34"/>
      <c r="F29" s="34"/>
      <c r="G29" s="34"/>
      <c r="H29" s="7" t="b">
        <v>0</v>
      </c>
      <c r="I29" s="13" t="str">
        <f t="shared" ref="I29:I33" si="0">IF(ISBLANK(H29),IncompleteText, IF(H29, OKText, ErrorText))</f>
        <v>ERROR</v>
      </c>
      <c r="K29" s="34" t="s">
        <v>42</v>
      </c>
      <c r="L29" s="34"/>
      <c r="M29" s="34"/>
      <c r="N29" s="34"/>
      <c r="O29" s="34"/>
      <c r="P29" s="34"/>
      <c r="Q29" s="34"/>
      <c r="R29" s="7" t="b">
        <v>0</v>
      </c>
      <c r="S29" s="13" t="str">
        <f t="shared" ref="S29:S30" si="1">IF(ISBLANK(R29),IncompleteText, IF(R29, OKText, ErrorText))</f>
        <v>ERROR</v>
      </c>
    </row>
    <row r="30" spans="1:19" x14ac:dyDescent="0.3">
      <c r="A30" s="34" t="s">
        <v>44</v>
      </c>
      <c r="B30" s="34"/>
      <c r="C30" s="34"/>
      <c r="D30" s="34"/>
      <c r="E30" s="34"/>
      <c r="F30" s="34"/>
      <c r="G30" s="34"/>
      <c r="H30" s="7" t="b">
        <v>0</v>
      </c>
      <c r="I30" s="13" t="str">
        <f t="shared" si="0"/>
        <v>ERROR</v>
      </c>
      <c r="K30" s="34" t="s">
        <v>43</v>
      </c>
      <c r="L30" s="34"/>
      <c r="M30" s="34"/>
      <c r="N30" s="34"/>
      <c r="O30" s="34"/>
      <c r="P30" s="34"/>
      <c r="Q30" s="34"/>
      <c r="R30" s="7" t="b">
        <v>0</v>
      </c>
      <c r="S30" s="13" t="str">
        <f t="shared" si="1"/>
        <v>ERROR</v>
      </c>
    </row>
    <row r="31" spans="1:19" x14ac:dyDescent="0.3">
      <c r="A31" s="34" t="s">
        <v>45</v>
      </c>
      <c r="B31" s="34"/>
      <c r="C31" s="34"/>
      <c r="D31" s="34"/>
      <c r="E31" s="34"/>
      <c r="F31" s="34"/>
      <c r="G31" s="34"/>
      <c r="H31" s="7" t="b">
        <v>0</v>
      </c>
      <c r="I31" s="13" t="str">
        <f t="shared" si="0"/>
        <v>ERROR</v>
      </c>
    </row>
    <row r="32" spans="1:19" x14ac:dyDescent="0.3">
      <c r="A32" s="34" t="s">
        <v>46</v>
      </c>
      <c r="B32" s="34"/>
      <c r="C32" s="34"/>
      <c r="D32" s="34"/>
      <c r="E32" s="34"/>
      <c r="F32" s="34"/>
      <c r="G32" s="34"/>
      <c r="H32" s="7" t="b">
        <v>0</v>
      </c>
      <c r="I32" s="13" t="str">
        <f t="shared" si="0"/>
        <v>ERROR</v>
      </c>
      <c r="K32" s="48" t="s">
        <v>25</v>
      </c>
      <c r="L32" s="49"/>
      <c r="M32" s="49"/>
      <c r="N32" s="49"/>
      <c r="O32" s="49"/>
      <c r="P32" s="49"/>
      <c r="Q32" s="49"/>
      <c r="R32" s="49"/>
      <c r="S32" s="50"/>
    </row>
    <row r="33" spans="1:19" x14ac:dyDescent="0.3">
      <c r="A33" s="34" t="s">
        <v>47</v>
      </c>
      <c r="B33" s="34"/>
      <c r="C33" s="34"/>
      <c r="D33" s="34"/>
      <c r="E33" s="34"/>
      <c r="F33" s="34"/>
      <c r="G33" s="34"/>
      <c r="H33" s="7" t="b">
        <v>0</v>
      </c>
      <c r="I33" s="13" t="str">
        <f t="shared" si="0"/>
        <v>ERROR</v>
      </c>
      <c r="K33" s="51"/>
      <c r="L33" s="52"/>
      <c r="M33" s="52"/>
      <c r="N33" s="52"/>
      <c r="O33" s="52"/>
      <c r="P33" s="52"/>
      <c r="Q33" s="52"/>
      <c r="R33" s="52"/>
      <c r="S33" s="53"/>
    </row>
    <row r="34" spans="1:19" x14ac:dyDescent="0.3">
      <c r="K34" s="54"/>
      <c r="L34" s="55"/>
      <c r="M34" s="55"/>
      <c r="N34" s="55"/>
      <c r="O34" s="55"/>
      <c r="P34" s="55"/>
      <c r="Q34" s="55"/>
      <c r="R34" s="55"/>
      <c r="S34" s="56"/>
    </row>
    <row r="35" spans="1:19" x14ac:dyDescent="0.3">
      <c r="A35" s="41" t="s">
        <v>49</v>
      </c>
      <c r="B35" s="41"/>
      <c r="C35" s="41"/>
      <c r="D35" s="41"/>
      <c r="E35" s="41"/>
      <c r="F35" s="41"/>
      <c r="G35" s="41"/>
      <c r="H35" s="41"/>
      <c r="I35" s="13" t="str">
        <f>IF(COUNTIF(I36:I40, "="&amp;IncompleteText), IncompleteText, IF(COUNTIF(I36:I40, "="&amp;ErrorText), ErrorText, OKText))</f>
        <v>ERROR</v>
      </c>
      <c r="K35" s="54"/>
      <c r="L35" s="55"/>
      <c r="M35" s="55"/>
      <c r="N35" s="55"/>
      <c r="O35" s="55"/>
      <c r="P35" s="55"/>
      <c r="Q35" s="55"/>
      <c r="R35" s="55"/>
      <c r="S35" s="56"/>
    </row>
    <row r="36" spans="1:19" x14ac:dyDescent="0.3">
      <c r="A36" s="34" t="s">
        <v>50</v>
      </c>
      <c r="B36" s="34"/>
      <c r="C36" s="34"/>
      <c r="D36" s="34"/>
      <c r="E36" s="34"/>
      <c r="F36" s="34"/>
      <c r="G36" s="34"/>
      <c r="H36" s="7" t="b">
        <v>0</v>
      </c>
      <c r="I36" s="13" t="str">
        <f>IF(ISBLANK(H36),IncompleteText, IF(H36, OKText, ErrorText))</f>
        <v>ERROR</v>
      </c>
      <c r="K36" s="54"/>
      <c r="L36" s="55"/>
      <c r="M36" s="55"/>
      <c r="N36" s="55"/>
      <c r="O36" s="55"/>
      <c r="P36" s="55"/>
      <c r="Q36" s="55"/>
      <c r="R36" s="55"/>
      <c r="S36" s="56"/>
    </row>
    <row r="37" spans="1:19" x14ac:dyDescent="0.3">
      <c r="A37" s="34" t="s">
        <v>51</v>
      </c>
      <c r="B37" s="34"/>
      <c r="C37" s="34"/>
      <c r="D37" s="34"/>
      <c r="E37" s="34"/>
      <c r="F37" s="34"/>
      <c r="G37" s="34"/>
      <c r="H37" s="7" t="b">
        <v>0</v>
      </c>
      <c r="I37" s="13" t="str">
        <f>IF(ISBLANK(H37),IncompleteText, IF(H37, OKText, ErrorText))</f>
        <v>ERROR</v>
      </c>
      <c r="K37" s="54"/>
      <c r="L37" s="55"/>
      <c r="M37" s="55"/>
      <c r="N37" s="55"/>
      <c r="O37" s="55"/>
      <c r="P37" s="55"/>
      <c r="Q37" s="55"/>
      <c r="R37" s="55"/>
      <c r="S37" s="56"/>
    </row>
    <row r="38" spans="1:19" x14ac:dyDescent="0.3">
      <c r="A38" s="34" t="s">
        <v>52</v>
      </c>
      <c r="B38" s="34"/>
      <c r="C38" s="34"/>
      <c r="D38" s="34"/>
      <c r="E38" s="34"/>
      <c r="F38" s="34"/>
      <c r="G38" s="34"/>
      <c r="H38" s="7" t="b">
        <v>0</v>
      </c>
      <c r="I38" s="13" t="str">
        <f>IF(ISBLANK(H38),IncompleteText, IF(H38, OKText, ErrorText))</f>
        <v>ERROR</v>
      </c>
      <c r="K38" s="54"/>
      <c r="L38" s="55"/>
      <c r="M38" s="55"/>
      <c r="N38" s="55"/>
      <c r="O38" s="55"/>
      <c r="P38" s="55"/>
      <c r="Q38" s="55"/>
      <c r="R38" s="55"/>
      <c r="S38" s="56"/>
    </row>
    <row r="39" spans="1:19" x14ac:dyDescent="0.3">
      <c r="A39" s="34" t="s">
        <v>53</v>
      </c>
      <c r="B39" s="34"/>
      <c r="C39" s="34"/>
      <c r="D39" s="34"/>
      <c r="E39" s="34"/>
      <c r="F39" s="34"/>
      <c r="G39" s="34"/>
      <c r="H39" s="7" t="b">
        <v>0</v>
      </c>
      <c r="I39" s="13" t="str">
        <f>IF(ISBLANK(H39),IncompleteText, IF(H39, OKText, ErrorText))</f>
        <v>ERROR</v>
      </c>
      <c r="K39" s="54"/>
      <c r="L39" s="55"/>
      <c r="M39" s="55"/>
      <c r="N39" s="55"/>
      <c r="O39" s="55"/>
      <c r="P39" s="55"/>
      <c r="Q39" s="55"/>
      <c r="R39" s="55"/>
      <c r="S39" s="56"/>
    </row>
    <row r="40" spans="1:19" x14ac:dyDescent="0.3">
      <c r="A40" s="34" t="s">
        <v>54</v>
      </c>
      <c r="B40" s="34"/>
      <c r="C40" s="34"/>
      <c r="D40" s="34"/>
      <c r="E40" s="34"/>
      <c r="F40" s="34"/>
      <c r="G40" s="34"/>
      <c r="H40" s="7" t="b">
        <v>0</v>
      </c>
      <c r="I40" s="13" t="str">
        <f>IF(ISBLANK(H40),IncompleteText, IF(H40, OKText, ErrorText))</f>
        <v>ERROR</v>
      </c>
      <c r="K40" s="57"/>
      <c r="L40" s="58"/>
      <c r="M40" s="58"/>
      <c r="N40" s="58"/>
      <c r="O40" s="58"/>
      <c r="P40" s="58"/>
      <c r="Q40" s="58"/>
      <c r="R40" s="58"/>
      <c r="S40" s="59"/>
    </row>
    <row r="42" spans="1:19" ht="33" customHeight="1" x14ac:dyDescent="0.3">
      <c r="A42" s="41" t="s">
        <v>25</v>
      </c>
      <c r="B42" s="41"/>
      <c r="C42" s="41"/>
      <c r="D42" s="41"/>
      <c r="E42" s="41"/>
      <c r="F42" s="41"/>
      <c r="G42" s="41"/>
      <c r="H42" s="41"/>
      <c r="I42" s="41"/>
    </row>
    <row r="43" spans="1:19" x14ac:dyDescent="0.3">
      <c r="A43" s="46"/>
      <c r="B43" s="46"/>
      <c r="C43" s="46"/>
      <c r="D43" s="46"/>
      <c r="E43" s="46"/>
      <c r="F43" s="46"/>
      <c r="G43" s="46"/>
      <c r="H43" s="46"/>
      <c r="I43" s="46"/>
    </row>
    <row r="44" spans="1:19" ht="16.5" customHeight="1" x14ac:dyDescent="0.3">
      <c r="A44" s="46"/>
      <c r="B44" s="46"/>
      <c r="C44" s="46"/>
      <c r="D44" s="46"/>
      <c r="E44" s="46"/>
      <c r="F44" s="46"/>
      <c r="G44" s="46"/>
      <c r="H44" s="46"/>
      <c r="I44" s="46"/>
    </row>
    <row r="45" spans="1:19" x14ac:dyDescent="0.3">
      <c r="A45" s="46"/>
      <c r="B45" s="46"/>
      <c r="C45" s="46"/>
      <c r="D45" s="46"/>
      <c r="E45" s="46"/>
      <c r="F45" s="46"/>
      <c r="G45" s="46"/>
      <c r="H45" s="46"/>
      <c r="I45" s="46"/>
    </row>
    <row r="46" spans="1:19" x14ac:dyDescent="0.3">
      <c r="A46" s="46"/>
      <c r="B46" s="46"/>
      <c r="C46" s="46"/>
      <c r="D46" s="46"/>
      <c r="E46" s="46"/>
      <c r="F46" s="46"/>
      <c r="G46" s="46"/>
      <c r="H46" s="46"/>
      <c r="I46" s="46"/>
    </row>
    <row r="47" spans="1:19" x14ac:dyDescent="0.3">
      <c r="A47" s="46"/>
      <c r="B47" s="46"/>
      <c r="C47" s="46"/>
      <c r="D47" s="46"/>
      <c r="E47" s="46"/>
      <c r="F47" s="46"/>
      <c r="G47" s="46"/>
      <c r="H47" s="46"/>
      <c r="I47" s="46"/>
    </row>
    <row r="48" spans="1:19" x14ac:dyDescent="0.3">
      <c r="A48" s="46"/>
      <c r="B48" s="46"/>
      <c r="C48" s="46"/>
      <c r="D48" s="46"/>
      <c r="E48" s="46"/>
      <c r="F48" s="46"/>
      <c r="G48" s="46"/>
      <c r="H48" s="46"/>
      <c r="I48" s="46"/>
    </row>
    <row r="49" spans="1:9" x14ac:dyDescent="0.3">
      <c r="A49" s="46"/>
      <c r="B49" s="46"/>
      <c r="C49" s="46"/>
      <c r="D49" s="46"/>
      <c r="E49" s="46"/>
      <c r="F49" s="46"/>
      <c r="G49" s="46"/>
      <c r="H49" s="46"/>
      <c r="I49" s="46"/>
    </row>
    <row r="50" spans="1:9" x14ac:dyDescent="0.3">
      <c r="A50" s="46"/>
      <c r="B50" s="46"/>
      <c r="C50" s="46"/>
      <c r="D50" s="46"/>
      <c r="E50" s="46"/>
      <c r="F50" s="46"/>
      <c r="G50" s="46"/>
      <c r="H50" s="46"/>
      <c r="I50" s="46"/>
    </row>
  </sheetData>
  <sheetProtection algorithmName="SHA-512" hashValue="WY0HvDct1qzKY5CF4LyOUmEo6NGgeJpnicr0QRwbzAkt4yP/tWumJ0sAFWfFyJDUfHaHY6KyPmClgjQuLFd7Lg==" saltValue="Zz0kqXC0/BHAz0S33A5yKA==" spinCount="100000" sheet="1" objects="1" scenarios="1" insertColumns="0" insertRows="0" insertHyperlinks="0"/>
  <mergeCells count="25">
    <mergeCell ref="A2:I2"/>
    <mergeCell ref="K2:S2"/>
    <mergeCell ref="A3:I21"/>
    <mergeCell ref="K3:S21"/>
    <mergeCell ref="A33:G33"/>
    <mergeCell ref="K23:S26"/>
    <mergeCell ref="K28:R28"/>
    <mergeCell ref="K29:Q29"/>
    <mergeCell ref="K30:Q30"/>
    <mergeCell ref="A23:I26"/>
    <mergeCell ref="A28:H28"/>
    <mergeCell ref="A29:G29"/>
    <mergeCell ref="A30:G30"/>
    <mergeCell ref="A31:G31"/>
    <mergeCell ref="K32:S32"/>
    <mergeCell ref="K33:S40"/>
    <mergeCell ref="A35:H35"/>
    <mergeCell ref="A36:G36"/>
    <mergeCell ref="A32:G32"/>
    <mergeCell ref="A42:I42"/>
    <mergeCell ref="A43:I50"/>
    <mergeCell ref="A37:G37"/>
    <mergeCell ref="A38:G38"/>
    <mergeCell ref="A39:G39"/>
    <mergeCell ref="A40:G40"/>
  </mergeCells>
  <phoneticPr fontId="4" type="noConversion"/>
  <conditionalFormatting sqref="I31:I33">
    <cfRule type="expression" dxfId="4" priority="2">
      <formula>$D$62 = "Team Designed"</formula>
    </cfRule>
  </conditionalFormatting>
  <conditionalFormatting sqref="I40">
    <cfRule type="expression" dxfId="3" priority="1">
      <formula>$D$62 = "Team Designed"</formula>
    </cfRule>
  </conditionalFormatting>
  <dataValidations count="1">
    <dataValidation type="list" allowBlank="1" showInputMessage="1" showErrorMessage="1" sqref="H36:H40 R29:R30 H29:H33" xr:uid="{E28C8167-A4E1-4D86-9496-E64CA910D3FE}">
      <formula1>"TRUE,FALSE"</formula1>
    </dataValidation>
  </dataValidations>
  <pageMargins left="0.7" right="0.7" top="0.75" bottom="0.75" header="0.3" footer="0.3"/>
  <pageSetup paperSize="9" orientation="portrait" r:id="rId1"/>
  <drawing r:id="rId2"/>
  <legacyDrawing r:id="rId3"/>
  <oleObjects>
    <mc:AlternateContent xmlns:mc="http://schemas.openxmlformats.org/markup-compatibility/2006">
      <mc:Choice Requires="x14">
        <oleObject progId="Visio.Drawing.15" shapeId="3075" r:id="rId4">
          <objectPr defaultSize="0" autoPict="0" r:id="rId5">
            <anchor moveWithCells="1" sizeWithCells="1">
              <from>
                <xdr:col>0</xdr:col>
                <xdr:colOff>114300</xdr:colOff>
                <xdr:row>3</xdr:row>
                <xdr:rowOff>57150</xdr:rowOff>
              </from>
              <to>
                <xdr:col>8</xdr:col>
                <xdr:colOff>561975</xdr:colOff>
                <xdr:row>15</xdr:row>
                <xdr:rowOff>38100</xdr:rowOff>
              </to>
            </anchor>
          </objectPr>
        </oleObject>
      </mc:Choice>
      <mc:Fallback>
        <oleObject progId="Visio.Drawing.15" shapeId="3075" r:id="rId4"/>
      </mc:Fallback>
    </mc:AlternateContent>
    <mc:AlternateContent xmlns:mc="http://schemas.openxmlformats.org/markup-compatibility/2006">
      <mc:Choice Requires="x14">
        <oleObject progId="Visio.Drawing.15" shapeId="3076" r:id="rId6">
          <objectPr defaultSize="0" autoPict="0" r:id="rId7">
            <anchor moveWithCells="1" sizeWithCells="1">
              <from>
                <xdr:col>10</xdr:col>
                <xdr:colOff>219075</xdr:colOff>
                <xdr:row>2</xdr:row>
                <xdr:rowOff>161925</xdr:rowOff>
              </from>
              <to>
                <xdr:col>17</xdr:col>
                <xdr:colOff>247650</xdr:colOff>
                <xdr:row>12</xdr:row>
                <xdr:rowOff>76200</xdr:rowOff>
              </to>
            </anchor>
          </objectPr>
        </oleObject>
      </mc:Choice>
      <mc:Fallback>
        <oleObject progId="Visio.Drawing.15" shapeId="3076" r:id="rId6"/>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80F1D-2C38-4F85-9E89-4367B504BCE2}">
  <dimension ref="A1:AM65"/>
  <sheetViews>
    <sheetView zoomScale="85" zoomScaleNormal="85" workbookViewId="0">
      <selection activeCell="T3" sqref="T3"/>
    </sheetView>
  </sheetViews>
  <sheetFormatPr defaultRowHeight="16.5" x14ac:dyDescent="0.3"/>
  <cols>
    <col min="1" max="6" width="9" style="11"/>
    <col min="7" max="7" width="9" style="11" customWidth="1"/>
    <col min="8" max="16384" width="9" style="11"/>
  </cols>
  <sheetData>
    <row r="1" spans="1:39" x14ac:dyDescent="0.3">
      <c r="A1" s="12" t="s">
        <v>1</v>
      </c>
      <c r="B1" s="13" t="str" cm="1">
        <f t="array" aca="1" ref="B1" ca="1">IF(SUM(COUNTIF(INDIRECT({"차단회로!$F$2","차단회로!$M$3","차단회로!$T$3","차단회로!$I$36"}),"="&amp;IncompleteText))&gt;0,ErrorText,IF(SUM(COUNTIF(INDIRECT({"차단회로!$F$2","차단회로!$M$3","차단회로!$T$3","차단회로!$I$36"}),"="&amp;ErrorText)),ErrorText,OKText))</f>
        <v>ERROR</v>
      </c>
    </row>
    <row r="2" spans="1:39" x14ac:dyDescent="0.3">
      <c r="A2" s="41" t="s">
        <v>83</v>
      </c>
      <c r="B2" s="41"/>
      <c r="C2" s="41"/>
      <c r="D2" s="41"/>
      <c r="E2" s="41"/>
      <c r="F2" s="13" t="str">
        <f>IF(COUNTIF(F3:F11, "="&amp;IncompleteText), IncompleteText, IF(COUNTIF(F3:F11, "="&amp;ErrorText), ErrorText, OKText))</f>
        <v>BLANK</v>
      </c>
    </row>
    <row r="3" spans="1:39" x14ac:dyDescent="0.3">
      <c r="A3" s="34" t="s">
        <v>67</v>
      </c>
      <c r="B3" s="34"/>
      <c r="C3" s="34"/>
      <c r="D3" s="35"/>
      <c r="E3" s="35"/>
      <c r="F3" s="13" t="str">
        <f t="shared" ref="F3:F11" si="0">IF(ISBLANK(D3), IncompleteText, OKText)</f>
        <v>BLANK</v>
      </c>
      <c r="H3" s="41" t="s">
        <v>87</v>
      </c>
      <c r="I3" s="41"/>
      <c r="J3" s="41"/>
      <c r="K3" s="41"/>
      <c r="L3" s="41"/>
      <c r="M3" s="13" t="str">
        <f>IF(COUNTIF(M4:M7, "="&amp;IncompleteText), IncompleteText, IF(COUNTIF(M4:M7, "="&amp;ErrorText), ErrorText, OKText))</f>
        <v>BLANK</v>
      </c>
      <c r="O3" s="41" t="s">
        <v>91</v>
      </c>
      <c r="P3" s="41"/>
      <c r="Q3" s="41"/>
      <c r="R3" s="41"/>
      <c r="S3" s="41"/>
      <c r="T3" s="13" t="str">
        <f>IF(COUNTIF(T4:T6, "="&amp;IncompleteText), IncompleteText, IF(COUNTIF(T4:T6, "="&amp;ErrorText), ErrorText, OKText))</f>
        <v>BLANK</v>
      </c>
    </row>
    <row r="4" spans="1:39" x14ac:dyDescent="0.3">
      <c r="A4" s="34" t="s">
        <v>71</v>
      </c>
      <c r="B4" s="34"/>
      <c r="C4" s="34"/>
      <c r="D4" s="7"/>
      <c r="E4" s="8" t="s">
        <v>68</v>
      </c>
      <c r="F4" s="13" t="str">
        <f t="shared" si="0"/>
        <v>BLANK</v>
      </c>
      <c r="H4" s="34" t="s">
        <v>67</v>
      </c>
      <c r="I4" s="34"/>
      <c r="J4" s="34"/>
      <c r="K4" s="35"/>
      <c r="L4" s="35"/>
      <c r="M4" s="13" t="str">
        <f>IF(ISBLANK(K4), IncompleteText, OKText)</f>
        <v>BLANK</v>
      </c>
      <c r="O4" s="34" t="s">
        <v>92</v>
      </c>
      <c r="P4" s="34"/>
      <c r="Q4" s="34"/>
      <c r="R4" s="7"/>
      <c r="S4" s="8" t="s">
        <v>90</v>
      </c>
      <c r="T4" s="13" t="str">
        <f>IF(ISBLANK(R4), IncompleteText, OKText)</f>
        <v>BLANK</v>
      </c>
    </row>
    <row r="5" spans="1:39" x14ac:dyDescent="0.3">
      <c r="A5" s="34" t="s">
        <v>72</v>
      </c>
      <c r="B5" s="34"/>
      <c r="C5" s="34"/>
      <c r="D5" s="7"/>
      <c r="E5" s="8" t="s">
        <v>82</v>
      </c>
      <c r="F5" s="13" t="str">
        <f t="shared" si="0"/>
        <v>BLANK</v>
      </c>
      <c r="H5" s="34" t="s">
        <v>88</v>
      </c>
      <c r="I5" s="34"/>
      <c r="J5" s="34"/>
      <c r="K5" s="7"/>
      <c r="L5" s="8" t="s">
        <v>90</v>
      </c>
      <c r="M5" s="13" t="str">
        <f>IF(ISBLANK(K5), IncompleteText, OKText)</f>
        <v>BLANK</v>
      </c>
      <c r="O5" s="34" t="s">
        <v>93</v>
      </c>
      <c r="P5" s="34"/>
      <c r="Q5" s="34"/>
      <c r="R5" s="7"/>
      <c r="S5" s="8" t="s">
        <v>70</v>
      </c>
      <c r="T5" s="13" t="str">
        <f>IF(ISBLANK(R5), IncompleteText, OKText)</f>
        <v>BLANK</v>
      </c>
    </row>
    <row r="6" spans="1:39" x14ac:dyDescent="0.3">
      <c r="A6" s="34" t="s">
        <v>73</v>
      </c>
      <c r="B6" s="34"/>
      <c r="C6" s="34"/>
      <c r="D6" s="7"/>
      <c r="E6" s="8" t="s">
        <v>70</v>
      </c>
      <c r="F6" s="13" t="str">
        <f t="shared" si="0"/>
        <v>BLANK</v>
      </c>
      <c r="H6" s="34" t="s">
        <v>89</v>
      </c>
      <c r="I6" s="34"/>
      <c r="J6" s="34"/>
      <c r="K6" s="7"/>
      <c r="L6" s="8" t="s">
        <v>70</v>
      </c>
      <c r="M6" s="13" t="str">
        <f>IF(ISBLANK(K6), IncompleteText, OKText)</f>
        <v>BLANK</v>
      </c>
      <c r="O6" s="34" t="s">
        <v>94</v>
      </c>
      <c r="P6" s="34"/>
      <c r="Q6" s="34"/>
      <c r="R6" s="7"/>
      <c r="S6" s="8" t="s">
        <v>69</v>
      </c>
      <c r="T6" s="13" t="str">
        <f>IF(ISBLANK(R6), IncompleteText, OKText)</f>
        <v>BLANK</v>
      </c>
    </row>
    <row r="7" spans="1:39" x14ac:dyDescent="0.3">
      <c r="A7" s="34" t="s">
        <v>74</v>
      </c>
      <c r="B7" s="34"/>
      <c r="C7" s="34"/>
      <c r="D7" s="7"/>
      <c r="E7" s="8" t="s">
        <v>68</v>
      </c>
      <c r="F7" s="13" t="str">
        <f t="shared" si="0"/>
        <v>BLANK</v>
      </c>
      <c r="H7" s="34" t="s">
        <v>19</v>
      </c>
      <c r="I7" s="34"/>
      <c r="J7" s="34"/>
      <c r="K7" s="35"/>
      <c r="L7" s="35"/>
      <c r="M7" s="13" t="str">
        <f>IF(ISBLANK(K7), IncompleteText, OKText)</f>
        <v>BLANK</v>
      </c>
    </row>
    <row r="8" spans="1:39" x14ac:dyDescent="0.3">
      <c r="A8" s="34" t="s">
        <v>75</v>
      </c>
      <c r="B8" s="34"/>
      <c r="C8" s="34"/>
      <c r="D8" s="7"/>
      <c r="E8" s="8" t="s">
        <v>81</v>
      </c>
      <c r="F8" s="13" t="str">
        <f t="shared" si="0"/>
        <v>BLANK</v>
      </c>
    </row>
    <row r="9" spans="1:39" x14ac:dyDescent="0.3">
      <c r="A9" s="34" t="s">
        <v>76</v>
      </c>
      <c r="B9" s="34"/>
      <c r="C9" s="34"/>
      <c r="D9" s="7"/>
      <c r="E9" s="8" t="s">
        <v>80</v>
      </c>
      <c r="F9" s="13" t="str">
        <f t="shared" si="0"/>
        <v>BLANK</v>
      </c>
    </row>
    <row r="10" spans="1:39" ht="33" customHeight="1" x14ac:dyDescent="0.3">
      <c r="A10" s="34" t="s">
        <v>77</v>
      </c>
      <c r="B10" s="34"/>
      <c r="C10" s="34"/>
      <c r="D10" s="7"/>
      <c r="E10" s="8" t="s">
        <v>79</v>
      </c>
      <c r="F10" s="13" t="str">
        <f t="shared" si="0"/>
        <v>BLANK</v>
      </c>
    </row>
    <row r="11" spans="1:39" x14ac:dyDescent="0.3">
      <c r="A11" s="34" t="s">
        <v>78</v>
      </c>
      <c r="B11" s="34"/>
      <c r="C11" s="34"/>
      <c r="D11" s="35"/>
      <c r="E11" s="35"/>
      <c r="F11" s="13" t="str">
        <f t="shared" si="0"/>
        <v>BLANK</v>
      </c>
    </row>
    <row r="13" spans="1:39" x14ac:dyDescent="0.3">
      <c r="A13" s="41" t="s">
        <v>55</v>
      </c>
      <c r="B13" s="41"/>
      <c r="C13" s="41"/>
      <c r="D13" s="41"/>
      <c r="E13" s="41"/>
      <c r="F13" s="41"/>
      <c r="G13" s="41"/>
      <c r="H13" s="41"/>
      <c r="I13" s="41"/>
      <c r="K13" s="41" t="s">
        <v>97</v>
      </c>
      <c r="L13" s="41"/>
      <c r="M13" s="41"/>
      <c r="N13" s="41"/>
      <c r="O13" s="41"/>
      <c r="P13" s="41"/>
      <c r="Q13" s="41"/>
      <c r="R13" s="41"/>
      <c r="S13" s="41"/>
      <c r="U13" s="41" t="s">
        <v>95</v>
      </c>
      <c r="V13" s="41"/>
      <c r="W13" s="41"/>
      <c r="X13" s="41"/>
      <c r="Y13" s="41"/>
      <c r="Z13" s="41"/>
      <c r="AA13" s="41"/>
      <c r="AB13" s="41"/>
      <c r="AC13" s="41"/>
      <c r="AE13" s="41" t="s">
        <v>101</v>
      </c>
      <c r="AF13" s="41"/>
      <c r="AG13" s="41"/>
      <c r="AH13" s="41"/>
      <c r="AI13" s="41"/>
      <c r="AJ13" s="41"/>
      <c r="AK13" s="41"/>
      <c r="AL13" s="41"/>
      <c r="AM13" s="41"/>
    </row>
    <row r="14" spans="1:39" x14ac:dyDescent="0.3">
      <c r="A14" s="35"/>
      <c r="B14" s="35"/>
      <c r="C14" s="35"/>
      <c r="D14" s="35"/>
      <c r="E14" s="35"/>
      <c r="F14" s="35"/>
      <c r="G14" s="35"/>
      <c r="H14" s="35"/>
      <c r="I14" s="35"/>
      <c r="K14" s="35"/>
      <c r="L14" s="35"/>
      <c r="M14" s="35"/>
      <c r="N14" s="35"/>
      <c r="O14" s="35"/>
      <c r="P14" s="35"/>
      <c r="Q14" s="35"/>
      <c r="R14" s="35"/>
      <c r="S14" s="35"/>
      <c r="U14" s="35"/>
      <c r="V14" s="35"/>
      <c r="W14" s="35"/>
      <c r="X14" s="35"/>
      <c r="Y14" s="35"/>
      <c r="Z14" s="35"/>
      <c r="AA14" s="35"/>
      <c r="AB14" s="35"/>
      <c r="AC14" s="35"/>
      <c r="AE14" s="35"/>
      <c r="AF14" s="35"/>
      <c r="AG14" s="35"/>
      <c r="AH14" s="35"/>
      <c r="AI14" s="35"/>
      <c r="AJ14" s="35"/>
      <c r="AK14" s="35"/>
      <c r="AL14" s="35"/>
      <c r="AM14" s="35"/>
    </row>
    <row r="15" spans="1:39" x14ac:dyDescent="0.3">
      <c r="A15" s="35"/>
      <c r="B15" s="35"/>
      <c r="C15" s="35"/>
      <c r="D15" s="35"/>
      <c r="E15" s="35"/>
      <c r="F15" s="35"/>
      <c r="G15" s="35"/>
      <c r="H15" s="35"/>
      <c r="I15" s="35"/>
      <c r="K15" s="35"/>
      <c r="L15" s="35"/>
      <c r="M15" s="35"/>
      <c r="N15" s="35"/>
      <c r="O15" s="35"/>
      <c r="P15" s="35"/>
      <c r="Q15" s="35"/>
      <c r="R15" s="35"/>
      <c r="S15" s="35"/>
      <c r="U15" s="35"/>
      <c r="V15" s="35"/>
      <c r="W15" s="35"/>
      <c r="X15" s="35"/>
      <c r="Y15" s="35"/>
      <c r="Z15" s="35"/>
      <c r="AA15" s="35"/>
      <c r="AB15" s="35"/>
      <c r="AC15" s="35"/>
      <c r="AE15" s="35"/>
      <c r="AF15" s="35"/>
      <c r="AG15" s="35"/>
      <c r="AH15" s="35"/>
      <c r="AI15" s="35"/>
      <c r="AJ15" s="35"/>
      <c r="AK15" s="35"/>
      <c r="AL15" s="35"/>
      <c r="AM15" s="35"/>
    </row>
    <row r="16" spans="1:39" x14ac:dyDescent="0.3">
      <c r="A16" s="35"/>
      <c r="B16" s="35"/>
      <c r="C16" s="35"/>
      <c r="D16" s="35"/>
      <c r="E16" s="35"/>
      <c r="F16" s="35"/>
      <c r="G16" s="35"/>
      <c r="H16" s="35"/>
      <c r="I16" s="35"/>
      <c r="K16" s="35"/>
      <c r="L16" s="35"/>
      <c r="M16" s="35"/>
      <c r="N16" s="35"/>
      <c r="O16" s="35"/>
      <c r="P16" s="35"/>
      <c r="Q16" s="35"/>
      <c r="R16" s="35"/>
      <c r="S16" s="35"/>
      <c r="U16" s="35"/>
      <c r="V16" s="35"/>
      <c r="W16" s="35"/>
      <c r="X16" s="35"/>
      <c r="Y16" s="35"/>
      <c r="Z16" s="35"/>
      <c r="AA16" s="35"/>
      <c r="AB16" s="35"/>
      <c r="AC16" s="35"/>
      <c r="AE16" s="35"/>
      <c r="AF16" s="35"/>
      <c r="AG16" s="35"/>
      <c r="AH16" s="35"/>
      <c r="AI16" s="35"/>
      <c r="AJ16" s="35"/>
      <c r="AK16" s="35"/>
      <c r="AL16" s="35"/>
      <c r="AM16" s="35"/>
    </row>
    <row r="17" spans="1:39" x14ac:dyDescent="0.3">
      <c r="A17" s="35"/>
      <c r="B17" s="35"/>
      <c r="C17" s="35"/>
      <c r="D17" s="35"/>
      <c r="E17" s="35"/>
      <c r="F17" s="35"/>
      <c r="G17" s="35"/>
      <c r="H17" s="35"/>
      <c r="I17" s="35"/>
      <c r="K17" s="35"/>
      <c r="L17" s="35"/>
      <c r="M17" s="35"/>
      <c r="N17" s="35"/>
      <c r="O17" s="35"/>
      <c r="P17" s="35"/>
      <c r="Q17" s="35"/>
      <c r="R17" s="35"/>
      <c r="S17" s="35"/>
      <c r="U17" s="35"/>
      <c r="V17" s="35"/>
      <c r="W17" s="35"/>
      <c r="X17" s="35"/>
      <c r="Y17" s="35"/>
      <c r="Z17" s="35"/>
      <c r="AA17" s="35"/>
      <c r="AB17" s="35"/>
      <c r="AC17" s="35"/>
      <c r="AE17" s="35"/>
      <c r="AF17" s="35"/>
      <c r="AG17" s="35"/>
      <c r="AH17" s="35"/>
      <c r="AI17" s="35"/>
      <c r="AJ17" s="35"/>
      <c r="AK17" s="35"/>
      <c r="AL17" s="35"/>
      <c r="AM17" s="35"/>
    </row>
    <row r="18" spans="1:39" x14ac:dyDescent="0.3">
      <c r="A18" s="35"/>
      <c r="B18" s="35"/>
      <c r="C18" s="35"/>
      <c r="D18" s="35"/>
      <c r="E18" s="35"/>
      <c r="F18" s="35"/>
      <c r="G18" s="35"/>
      <c r="H18" s="35"/>
      <c r="I18" s="35"/>
      <c r="K18" s="35"/>
      <c r="L18" s="35"/>
      <c r="M18" s="35"/>
      <c r="N18" s="35"/>
      <c r="O18" s="35"/>
      <c r="P18" s="35"/>
      <c r="Q18" s="35"/>
      <c r="R18" s="35"/>
      <c r="S18" s="35"/>
      <c r="U18" s="35"/>
      <c r="V18" s="35"/>
      <c r="W18" s="35"/>
      <c r="X18" s="35"/>
      <c r="Y18" s="35"/>
      <c r="Z18" s="35"/>
      <c r="AA18" s="35"/>
      <c r="AB18" s="35"/>
      <c r="AC18" s="35"/>
      <c r="AE18" s="35"/>
      <c r="AF18" s="35"/>
      <c r="AG18" s="35"/>
      <c r="AH18" s="35"/>
      <c r="AI18" s="35"/>
      <c r="AJ18" s="35"/>
      <c r="AK18" s="35"/>
      <c r="AL18" s="35"/>
      <c r="AM18" s="35"/>
    </row>
    <row r="19" spans="1:39" x14ac:dyDescent="0.3">
      <c r="A19" s="35"/>
      <c r="B19" s="35"/>
      <c r="C19" s="35"/>
      <c r="D19" s="35"/>
      <c r="E19" s="35"/>
      <c r="F19" s="35"/>
      <c r="G19" s="35"/>
      <c r="H19" s="35"/>
      <c r="I19" s="35"/>
      <c r="K19" s="35"/>
      <c r="L19" s="35"/>
      <c r="M19" s="35"/>
      <c r="N19" s="35"/>
      <c r="O19" s="35"/>
      <c r="P19" s="35"/>
      <c r="Q19" s="35"/>
      <c r="R19" s="35"/>
      <c r="S19" s="35"/>
      <c r="U19" s="35"/>
      <c r="V19" s="35"/>
      <c r="W19" s="35"/>
      <c r="X19" s="35"/>
      <c r="Y19" s="35"/>
      <c r="Z19" s="35"/>
      <c r="AA19" s="35"/>
      <c r="AB19" s="35"/>
      <c r="AC19" s="35"/>
      <c r="AE19" s="35"/>
      <c r="AF19" s="35"/>
      <c r="AG19" s="35"/>
      <c r="AH19" s="35"/>
      <c r="AI19" s="35"/>
      <c r="AJ19" s="35"/>
      <c r="AK19" s="35"/>
      <c r="AL19" s="35"/>
      <c r="AM19" s="35"/>
    </row>
    <row r="20" spans="1:39" x14ac:dyDescent="0.3">
      <c r="A20" s="35"/>
      <c r="B20" s="35"/>
      <c r="C20" s="35"/>
      <c r="D20" s="35"/>
      <c r="E20" s="35"/>
      <c r="F20" s="35"/>
      <c r="G20" s="35"/>
      <c r="H20" s="35"/>
      <c r="I20" s="35"/>
      <c r="K20" s="35"/>
      <c r="L20" s="35"/>
      <c r="M20" s="35"/>
      <c r="N20" s="35"/>
      <c r="O20" s="35"/>
      <c r="P20" s="35"/>
      <c r="Q20" s="35"/>
      <c r="R20" s="35"/>
      <c r="S20" s="35"/>
      <c r="U20" s="35"/>
      <c r="V20" s="35"/>
      <c r="W20" s="35"/>
      <c r="X20" s="35"/>
      <c r="Y20" s="35"/>
      <c r="Z20" s="35"/>
      <c r="AA20" s="35"/>
      <c r="AB20" s="35"/>
      <c r="AC20" s="35"/>
      <c r="AE20" s="35"/>
      <c r="AF20" s="35"/>
      <c r="AG20" s="35"/>
      <c r="AH20" s="35"/>
      <c r="AI20" s="35"/>
      <c r="AJ20" s="35"/>
      <c r="AK20" s="35"/>
      <c r="AL20" s="35"/>
      <c r="AM20" s="35"/>
    </row>
    <row r="21" spans="1:39" x14ac:dyDescent="0.3">
      <c r="A21" s="35"/>
      <c r="B21" s="35"/>
      <c r="C21" s="35"/>
      <c r="D21" s="35"/>
      <c r="E21" s="35"/>
      <c r="F21" s="35"/>
      <c r="G21" s="35"/>
      <c r="H21" s="35"/>
      <c r="I21" s="35"/>
      <c r="K21" s="35"/>
      <c r="L21" s="35"/>
      <c r="M21" s="35"/>
      <c r="N21" s="35"/>
      <c r="O21" s="35"/>
      <c r="P21" s="35"/>
      <c r="Q21" s="35"/>
      <c r="R21" s="35"/>
      <c r="S21" s="35"/>
      <c r="U21" s="35"/>
      <c r="V21" s="35"/>
      <c r="W21" s="35"/>
      <c r="X21" s="35"/>
      <c r="Y21" s="35"/>
      <c r="Z21" s="35"/>
      <c r="AA21" s="35"/>
      <c r="AB21" s="35"/>
      <c r="AC21" s="35"/>
      <c r="AE21" s="35"/>
      <c r="AF21" s="35"/>
      <c r="AG21" s="35"/>
      <c r="AH21" s="35"/>
      <c r="AI21" s="35"/>
      <c r="AJ21" s="35"/>
      <c r="AK21" s="35"/>
      <c r="AL21" s="35"/>
      <c r="AM21" s="35"/>
    </row>
    <row r="22" spans="1:39" x14ac:dyDescent="0.3">
      <c r="A22" s="35"/>
      <c r="B22" s="35"/>
      <c r="C22" s="35"/>
      <c r="D22" s="35"/>
      <c r="E22" s="35"/>
      <c r="F22" s="35"/>
      <c r="G22" s="35"/>
      <c r="H22" s="35"/>
      <c r="I22" s="35"/>
      <c r="K22" s="35"/>
      <c r="L22" s="35"/>
      <c r="M22" s="35"/>
      <c r="N22" s="35"/>
      <c r="O22" s="35"/>
      <c r="P22" s="35"/>
      <c r="Q22" s="35"/>
      <c r="R22" s="35"/>
      <c r="S22" s="35"/>
      <c r="U22" s="35"/>
      <c r="V22" s="35"/>
      <c r="W22" s="35"/>
      <c r="X22" s="35"/>
      <c r="Y22" s="35"/>
      <c r="Z22" s="35"/>
      <c r="AA22" s="35"/>
      <c r="AB22" s="35"/>
      <c r="AC22" s="35"/>
      <c r="AE22" s="35"/>
      <c r="AF22" s="35"/>
      <c r="AG22" s="35"/>
      <c r="AH22" s="35"/>
      <c r="AI22" s="35"/>
      <c r="AJ22" s="35"/>
      <c r="AK22" s="35"/>
      <c r="AL22" s="35"/>
      <c r="AM22" s="35"/>
    </row>
    <row r="23" spans="1:39" x14ac:dyDescent="0.3">
      <c r="A23" s="35"/>
      <c r="B23" s="35"/>
      <c r="C23" s="35"/>
      <c r="D23" s="35"/>
      <c r="E23" s="35"/>
      <c r="F23" s="35"/>
      <c r="G23" s="35"/>
      <c r="H23" s="35"/>
      <c r="I23" s="35"/>
      <c r="K23" s="35"/>
      <c r="L23" s="35"/>
      <c r="M23" s="35"/>
      <c r="N23" s="35"/>
      <c r="O23" s="35"/>
      <c r="P23" s="35"/>
      <c r="Q23" s="35"/>
      <c r="R23" s="35"/>
      <c r="S23" s="35"/>
      <c r="U23" s="35"/>
      <c r="V23" s="35"/>
      <c r="W23" s="35"/>
      <c r="X23" s="35"/>
      <c r="Y23" s="35"/>
      <c r="Z23" s="35"/>
      <c r="AA23" s="35"/>
      <c r="AB23" s="35"/>
      <c r="AC23" s="35"/>
      <c r="AE23" s="35"/>
      <c r="AF23" s="35"/>
      <c r="AG23" s="35"/>
      <c r="AH23" s="35"/>
      <c r="AI23" s="35"/>
      <c r="AJ23" s="35"/>
      <c r="AK23" s="35"/>
      <c r="AL23" s="35"/>
      <c r="AM23" s="35"/>
    </row>
    <row r="24" spans="1:39" x14ac:dyDescent="0.3">
      <c r="A24" s="35"/>
      <c r="B24" s="35"/>
      <c r="C24" s="35"/>
      <c r="D24" s="35"/>
      <c r="E24" s="35"/>
      <c r="F24" s="35"/>
      <c r="G24" s="35"/>
      <c r="H24" s="35"/>
      <c r="I24" s="35"/>
      <c r="K24" s="35"/>
      <c r="L24" s="35"/>
      <c r="M24" s="35"/>
      <c r="N24" s="35"/>
      <c r="O24" s="35"/>
      <c r="P24" s="35"/>
      <c r="Q24" s="35"/>
      <c r="R24" s="35"/>
      <c r="S24" s="35"/>
      <c r="U24" s="35"/>
      <c r="V24" s="35"/>
      <c r="W24" s="35"/>
      <c r="X24" s="35"/>
      <c r="Y24" s="35"/>
      <c r="Z24" s="35"/>
      <c r="AA24" s="35"/>
      <c r="AB24" s="35"/>
      <c r="AC24" s="35"/>
      <c r="AE24" s="35"/>
      <c r="AF24" s="35"/>
      <c r="AG24" s="35"/>
      <c r="AH24" s="35"/>
      <c r="AI24" s="35"/>
      <c r="AJ24" s="35"/>
      <c r="AK24" s="35"/>
      <c r="AL24" s="35"/>
      <c r="AM24" s="35"/>
    </row>
    <row r="25" spans="1:39" x14ac:dyDescent="0.3">
      <c r="A25" s="35"/>
      <c r="B25" s="35"/>
      <c r="C25" s="35"/>
      <c r="D25" s="35"/>
      <c r="E25" s="35"/>
      <c r="F25" s="35"/>
      <c r="G25" s="35"/>
      <c r="H25" s="35"/>
      <c r="I25" s="35"/>
      <c r="K25" s="35"/>
      <c r="L25" s="35"/>
      <c r="M25" s="35"/>
      <c r="N25" s="35"/>
      <c r="O25" s="35"/>
      <c r="P25" s="35"/>
      <c r="Q25" s="35"/>
      <c r="R25" s="35"/>
      <c r="S25" s="35"/>
      <c r="U25" s="35"/>
      <c r="V25" s="35"/>
      <c r="W25" s="35"/>
      <c r="X25" s="35"/>
      <c r="Y25" s="35"/>
      <c r="Z25" s="35"/>
      <c r="AA25" s="35"/>
      <c r="AB25" s="35"/>
      <c r="AC25" s="35"/>
      <c r="AE25" s="35"/>
      <c r="AF25" s="35"/>
      <c r="AG25" s="35"/>
      <c r="AH25" s="35"/>
      <c r="AI25" s="35"/>
      <c r="AJ25" s="35"/>
      <c r="AK25" s="35"/>
      <c r="AL25" s="35"/>
      <c r="AM25" s="35"/>
    </row>
    <row r="26" spans="1:39" x14ac:dyDescent="0.3">
      <c r="A26" s="35"/>
      <c r="B26" s="35"/>
      <c r="C26" s="35"/>
      <c r="D26" s="35"/>
      <c r="E26" s="35"/>
      <c r="F26" s="35"/>
      <c r="G26" s="35"/>
      <c r="H26" s="35"/>
      <c r="I26" s="35"/>
      <c r="K26" s="35"/>
      <c r="L26" s="35"/>
      <c r="M26" s="35"/>
      <c r="N26" s="35"/>
      <c r="O26" s="35"/>
      <c r="P26" s="35"/>
      <c r="Q26" s="35"/>
      <c r="R26" s="35"/>
      <c r="S26" s="35"/>
      <c r="U26" s="35"/>
      <c r="V26" s="35"/>
      <c r="W26" s="35"/>
      <c r="X26" s="35"/>
      <c r="Y26" s="35"/>
      <c r="Z26" s="35"/>
      <c r="AA26" s="35"/>
      <c r="AB26" s="35"/>
      <c r="AC26" s="35"/>
      <c r="AE26" s="35"/>
      <c r="AF26" s="35"/>
      <c r="AG26" s="35"/>
      <c r="AH26" s="35"/>
      <c r="AI26" s="35"/>
      <c r="AJ26" s="35"/>
      <c r="AK26" s="35"/>
      <c r="AL26" s="35"/>
      <c r="AM26" s="35"/>
    </row>
    <row r="27" spans="1:39" x14ac:dyDescent="0.3">
      <c r="A27" s="35"/>
      <c r="B27" s="35"/>
      <c r="C27" s="35"/>
      <c r="D27" s="35"/>
      <c r="E27" s="35"/>
      <c r="F27" s="35"/>
      <c r="G27" s="35"/>
      <c r="H27" s="35"/>
      <c r="I27" s="35"/>
      <c r="K27" s="35"/>
      <c r="L27" s="35"/>
      <c r="M27" s="35"/>
      <c r="N27" s="35"/>
      <c r="O27" s="35"/>
      <c r="P27" s="35"/>
      <c r="Q27" s="35"/>
      <c r="R27" s="35"/>
      <c r="S27" s="35"/>
      <c r="U27" s="35"/>
      <c r="V27" s="35"/>
      <c r="W27" s="35"/>
      <c r="X27" s="35"/>
      <c r="Y27" s="35"/>
      <c r="Z27" s="35"/>
      <c r="AA27" s="35"/>
      <c r="AB27" s="35"/>
      <c r="AC27" s="35"/>
      <c r="AE27" s="35"/>
      <c r="AF27" s="35"/>
      <c r="AG27" s="35"/>
      <c r="AH27" s="35"/>
      <c r="AI27" s="35"/>
      <c r="AJ27" s="35"/>
      <c r="AK27" s="35"/>
      <c r="AL27" s="35"/>
      <c r="AM27" s="35"/>
    </row>
    <row r="28" spans="1:39" x14ac:dyDescent="0.3">
      <c r="A28" s="35"/>
      <c r="B28" s="35"/>
      <c r="C28" s="35"/>
      <c r="D28" s="35"/>
      <c r="E28" s="35"/>
      <c r="F28" s="35"/>
      <c r="G28" s="35"/>
      <c r="H28" s="35"/>
      <c r="I28" s="35"/>
      <c r="K28" s="35"/>
      <c r="L28" s="35"/>
      <c r="M28" s="35"/>
      <c r="N28" s="35"/>
      <c r="O28" s="35"/>
      <c r="P28" s="35"/>
      <c r="Q28" s="35"/>
      <c r="R28" s="35"/>
      <c r="S28" s="35"/>
      <c r="U28" s="35"/>
      <c r="V28" s="35"/>
      <c r="W28" s="35"/>
      <c r="X28" s="35"/>
      <c r="Y28" s="35"/>
      <c r="Z28" s="35"/>
      <c r="AA28" s="35"/>
      <c r="AB28" s="35"/>
      <c r="AC28" s="35"/>
      <c r="AE28" s="35"/>
      <c r="AF28" s="35"/>
      <c r="AG28" s="35"/>
      <c r="AH28" s="35"/>
      <c r="AI28" s="35"/>
      <c r="AJ28" s="35"/>
      <c r="AK28" s="35"/>
      <c r="AL28" s="35"/>
      <c r="AM28" s="35"/>
    </row>
    <row r="29" spans="1:39" x14ac:dyDescent="0.3">
      <c r="A29" s="35"/>
      <c r="B29" s="35"/>
      <c r="C29" s="35"/>
      <c r="D29" s="35"/>
      <c r="E29" s="35"/>
      <c r="F29" s="35"/>
      <c r="G29" s="35"/>
      <c r="H29" s="35"/>
      <c r="I29" s="35"/>
      <c r="K29" s="35"/>
      <c r="L29" s="35"/>
      <c r="M29" s="35"/>
      <c r="N29" s="35"/>
      <c r="O29" s="35"/>
      <c r="P29" s="35"/>
      <c r="Q29" s="35"/>
      <c r="R29" s="35"/>
      <c r="S29" s="35"/>
      <c r="U29" s="35"/>
      <c r="V29" s="35"/>
      <c r="W29" s="35"/>
      <c r="X29" s="35"/>
      <c r="Y29" s="35"/>
      <c r="Z29" s="35"/>
      <c r="AA29" s="35"/>
      <c r="AB29" s="35"/>
      <c r="AC29" s="35"/>
      <c r="AE29" s="35"/>
      <c r="AF29" s="35"/>
      <c r="AG29" s="35"/>
      <c r="AH29" s="35"/>
      <c r="AI29" s="35"/>
      <c r="AJ29" s="35"/>
      <c r="AK29" s="35"/>
      <c r="AL29" s="35"/>
      <c r="AM29" s="35"/>
    </row>
    <row r="30" spans="1:39" x14ac:dyDescent="0.3">
      <c r="A30" s="35"/>
      <c r="B30" s="35"/>
      <c r="C30" s="35"/>
      <c r="D30" s="35"/>
      <c r="E30" s="35"/>
      <c r="F30" s="35"/>
      <c r="G30" s="35"/>
      <c r="H30" s="35"/>
      <c r="I30" s="35"/>
      <c r="K30" s="35"/>
      <c r="L30" s="35"/>
      <c r="M30" s="35"/>
      <c r="N30" s="35"/>
      <c r="O30" s="35"/>
      <c r="P30" s="35"/>
      <c r="Q30" s="35"/>
      <c r="R30" s="35"/>
      <c r="S30" s="35"/>
      <c r="U30" s="35"/>
      <c r="V30" s="35"/>
      <c r="W30" s="35"/>
      <c r="X30" s="35"/>
      <c r="Y30" s="35"/>
      <c r="Z30" s="35"/>
      <c r="AA30" s="35"/>
      <c r="AB30" s="35"/>
      <c r="AC30" s="35"/>
      <c r="AE30" s="35"/>
      <c r="AF30" s="35"/>
      <c r="AG30" s="35"/>
      <c r="AH30" s="35"/>
      <c r="AI30" s="35"/>
      <c r="AJ30" s="35"/>
      <c r="AK30" s="35"/>
      <c r="AL30" s="35"/>
      <c r="AM30" s="35"/>
    </row>
    <row r="31" spans="1:39" x14ac:dyDescent="0.3">
      <c r="A31" s="35"/>
      <c r="B31" s="35"/>
      <c r="C31" s="35"/>
      <c r="D31" s="35"/>
      <c r="E31" s="35"/>
      <c r="F31" s="35"/>
      <c r="G31" s="35"/>
      <c r="H31" s="35"/>
      <c r="I31" s="35"/>
      <c r="K31" s="35"/>
      <c r="L31" s="35"/>
      <c r="M31" s="35"/>
      <c r="N31" s="35"/>
      <c r="O31" s="35"/>
      <c r="P31" s="35"/>
      <c r="Q31" s="35"/>
      <c r="R31" s="35"/>
      <c r="S31" s="35"/>
      <c r="U31" s="35"/>
      <c r="V31" s="35"/>
      <c r="W31" s="35"/>
      <c r="X31" s="35"/>
      <c r="Y31" s="35"/>
      <c r="Z31" s="35"/>
      <c r="AA31" s="35"/>
      <c r="AB31" s="35"/>
      <c r="AC31" s="35"/>
      <c r="AE31" s="35"/>
      <c r="AF31" s="35"/>
      <c r="AG31" s="35"/>
      <c r="AH31" s="35"/>
      <c r="AI31" s="35"/>
      <c r="AJ31" s="35"/>
      <c r="AK31" s="35"/>
      <c r="AL31" s="35"/>
      <c r="AM31" s="35"/>
    </row>
    <row r="32" spans="1:39" x14ac:dyDescent="0.3">
      <c r="A32" s="35"/>
      <c r="B32" s="35"/>
      <c r="C32" s="35"/>
      <c r="D32" s="35"/>
      <c r="E32" s="35"/>
      <c r="F32" s="35"/>
      <c r="G32" s="35"/>
      <c r="H32" s="35"/>
      <c r="I32" s="35"/>
      <c r="K32" s="35"/>
      <c r="L32" s="35"/>
      <c r="M32" s="35"/>
      <c r="N32" s="35"/>
      <c r="O32" s="35"/>
      <c r="P32" s="35"/>
      <c r="Q32" s="35"/>
      <c r="R32" s="35"/>
      <c r="S32" s="35"/>
      <c r="U32" s="35"/>
      <c r="V32" s="35"/>
      <c r="W32" s="35"/>
      <c r="X32" s="35"/>
      <c r="Y32" s="35"/>
      <c r="Z32" s="35"/>
      <c r="AA32" s="35"/>
      <c r="AB32" s="35"/>
      <c r="AC32" s="35"/>
      <c r="AE32" s="35"/>
      <c r="AF32" s="35"/>
      <c r="AG32" s="35"/>
      <c r="AH32" s="35"/>
      <c r="AI32" s="35"/>
      <c r="AJ32" s="35"/>
      <c r="AK32" s="35"/>
      <c r="AL32" s="35"/>
      <c r="AM32" s="35"/>
    </row>
    <row r="34" spans="1:39" ht="16.5" customHeight="1" x14ac:dyDescent="0.3">
      <c r="A34" s="47" t="s">
        <v>56</v>
      </c>
      <c r="B34" s="47"/>
      <c r="C34" s="47"/>
      <c r="D34" s="47"/>
      <c r="E34" s="47"/>
      <c r="F34" s="47"/>
      <c r="G34" s="47"/>
      <c r="H34" s="47"/>
      <c r="I34" s="47"/>
      <c r="K34" s="47" t="s">
        <v>98</v>
      </c>
      <c r="L34" s="47"/>
      <c r="M34" s="47"/>
      <c r="N34" s="47"/>
      <c r="O34" s="47"/>
      <c r="P34" s="47"/>
      <c r="Q34" s="47"/>
      <c r="R34" s="47"/>
      <c r="S34" s="47"/>
      <c r="U34" s="60" t="s">
        <v>96</v>
      </c>
      <c r="V34" s="60"/>
      <c r="W34" s="60"/>
      <c r="X34" s="60"/>
      <c r="Y34" s="60"/>
      <c r="Z34" s="60"/>
      <c r="AA34" s="60"/>
      <c r="AB34" s="60"/>
      <c r="AC34" s="60"/>
      <c r="AE34" s="60" t="s">
        <v>102</v>
      </c>
      <c r="AF34" s="60"/>
      <c r="AG34" s="60"/>
      <c r="AH34" s="60"/>
      <c r="AI34" s="60"/>
      <c r="AJ34" s="60"/>
      <c r="AK34" s="60"/>
      <c r="AL34" s="60"/>
      <c r="AM34" s="60"/>
    </row>
    <row r="35" spans="1:39" x14ac:dyDescent="0.3">
      <c r="U35" s="60"/>
      <c r="V35" s="60"/>
      <c r="W35" s="60"/>
      <c r="X35" s="60"/>
      <c r="Y35" s="60"/>
      <c r="Z35" s="60"/>
      <c r="AA35" s="60"/>
      <c r="AB35" s="60"/>
      <c r="AC35" s="60"/>
      <c r="AE35" s="60"/>
      <c r="AF35" s="60"/>
      <c r="AG35" s="60"/>
      <c r="AH35" s="60"/>
      <c r="AI35" s="60"/>
      <c r="AJ35" s="60"/>
      <c r="AK35" s="60"/>
      <c r="AL35" s="60"/>
      <c r="AM35" s="60"/>
    </row>
    <row r="36" spans="1:39" x14ac:dyDescent="0.3">
      <c r="A36" s="41" t="s">
        <v>48</v>
      </c>
      <c r="B36" s="41"/>
      <c r="C36" s="41"/>
      <c r="D36" s="41"/>
      <c r="E36" s="41"/>
      <c r="F36" s="41"/>
      <c r="G36" s="41"/>
      <c r="H36" s="41"/>
      <c r="I36" s="13" t="str">
        <f>IF(COUNTIF(I37:I47, "="&amp;IncompleteText), IncompleteText, IF(COUNTIF(I37:I47, "="&amp;ErrorText), ErrorText, OKText))</f>
        <v>ERROR</v>
      </c>
      <c r="K36" s="41" t="s">
        <v>84</v>
      </c>
      <c r="L36" s="41"/>
      <c r="M36" s="41"/>
      <c r="N36" s="41"/>
      <c r="O36" s="41"/>
      <c r="P36" s="41"/>
      <c r="Q36" s="41"/>
      <c r="R36" s="41"/>
      <c r="S36" s="41"/>
    </row>
    <row r="37" spans="1:39" x14ac:dyDescent="0.3">
      <c r="A37" s="34" t="s">
        <v>57</v>
      </c>
      <c r="B37" s="34"/>
      <c r="C37" s="34"/>
      <c r="D37" s="34"/>
      <c r="E37" s="34"/>
      <c r="F37" s="34"/>
      <c r="G37" s="34"/>
      <c r="H37" s="7" t="b">
        <v>0</v>
      </c>
      <c r="I37" s="13" t="str">
        <f t="shared" ref="I37:I47" si="1">IF(ISBLANK(H37),IncompleteText, IF(H37, OKText, ErrorText))</f>
        <v>ERROR</v>
      </c>
      <c r="K37" s="35" t="s">
        <v>126</v>
      </c>
      <c r="L37" s="35"/>
      <c r="M37" s="35"/>
      <c r="N37" s="35"/>
      <c r="O37" s="35"/>
      <c r="P37" s="35"/>
      <c r="Q37" s="35"/>
      <c r="R37" s="35"/>
      <c r="S37" s="35"/>
      <c r="U37" s="41" t="s">
        <v>99</v>
      </c>
      <c r="V37" s="41"/>
      <c r="W37" s="41"/>
      <c r="X37" s="41"/>
      <c r="Y37" s="41"/>
      <c r="Z37" s="41"/>
      <c r="AA37" s="41"/>
      <c r="AB37" s="41"/>
      <c r="AC37" s="41"/>
      <c r="AE37" s="41" t="s">
        <v>103</v>
      </c>
      <c r="AF37" s="41"/>
      <c r="AG37" s="41"/>
      <c r="AH37" s="41"/>
      <c r="AI37" s="41"/>
      <c r="AJ37" s="41"/>
      <c r="AK37" s="41"/>
      <c r="AL37" s="41"/>
      <c r="AM37" s="41"/>
    </row>
    <row r="38" spans="1:39" x14ac:dyDescent="0.3">
      <c r="A38" s="34" t="s">
        <v>58</v>
      </c>
      <c r="B38" s="34"/>
      <c r="C38" s="34"/>
      <c r="D38" s="34"/>
      <c r="E38" s="34"/>
      <c r="F38" s="34"/>
      <c r="G38" s="34"/>
      <c r="H38" s="7" t="b">
        <v>0</v>
      </c>
      <c r="I38" s="13" t="str">
        <f t="shared" si="1"/>
        <v>ERROR</v>
      </c>
      <c r="K38" s="35" t="s">
        <v>86</v>
      </c>
      <c r="L38" s="35"/>
      <c r="M38" s="35"/>
      <c r="N38" s="35"/>
      <c r="O38" s="35"/>
      <c r="P38" s="35"/>
      <c r="Q38" s="35"/>
      <c r="R38" s="35"/>
      <c r="S38" s="35"/>
      <c r="U38" s="35" t="s">
        <v>125</v>
      </c>
      <c r="V38" s="35"/>
      <c r="W38" s="35"/>
      <c r="X38" s="35"/>
      <c r="Y38" s="35"/>
      <c r="Z38" s="35"/>
      <c r="AA38" s="35"/>
      <c r="AB38" s="35"/>
      <c r="AC38" s="35"/>
      <c r="AE38" s="35" t="s">
        <v>104</v>
      </c>
      <c r="AF38" s="35"/>
      <c r="AG38" s="35"/>
      <c r="AH38" s="35"/>
      <c r="AI38" s="35"/>
      <c r="AJ38" s="35"/>
      <c r="AK38" s="35"/>
      <c r="AL38" s="35"/>
      <c r="AM38" s="35"/>
    </row>
    <row r="39" spans="1:39" x14ac:dyDescent="0.3">
      <c r="A39" s="34" t="s">
        <v>59</v>
      </c>
      <c r="B39" s="34"/>
      <c r="C39" s="34"/>
      <c r="D39" s="34"/>
      <c r="E39" s="34"/>
      <c r="F39" s="34"/>
      <c r="G39" s="34"/>
      <c r="H39" s="7" t="b">
        <v>0</v>
      </c>
      <c r="I39" s="13" t="str">
        <f t="shared" si="1"/>
        <v>ERROR</v>
      </c>
      <c r="K39" s="35"/>
      <c r="L39" s="35"/>
      <c r="M39" s="35"/>
      <c r="N39" s="35"/>
      <c r="O39" s="35"/>
      <c r="P39" s="35"/>
      <c r="Q39" s="35"/>
      <c r="R39" s="35"/>
      <c r="S39" s="35"/>
      <c r="U39" s="35" t="s">
        <v>86</v>
      </c>
      <c r="V39" s="35"/>
      <c r="W39" s="35"/>
      <c r="X39" s="35"/>
      <c r="Y39" s="35"/>
      <c r="Z39" s="35"/>
      <c r="AA39" s="35"/>
      <c r="AB39" s="35"/>
      <c r="AC39" s="35"/>
      <c r="AE39" s="35" t="s">
        <v>86</v>
      </c>
      <c r="AF39" s="35"/>
      <c r="AG39" s="35"/>
      <c r="AH39" s="35"/>
      <c r="AI39" s="35"/>
      <c r="AJ39" s="35"/>
      <c r="AK39" s="35"/>
      <c r="AL39" s="35"/>
      <c r="AM39" s="35"/>
    </row>
    <row r="40" spans="1:39" x14ac:dyDescent="0.3">
      <c r="A40" s="34" t="s">
        <v>60</v>
      </c>
      <c r="B40" s="34"/>
      <c r="C40" s="34"/>
      <c r="D40" s="34"/>
      <c r="E40" s="34"/>
      <c r="F40" s="34"/>
      <c r="G40" s="34"/>
      <c r="H40" s="7" t="b">
        <v>0</v>
      </c>
      <c r="I40" s="13" t="str">
        <f t="shared" si="1"/>
        <v>ERROR</v>
      </c>
      <c r="K40" s="35"/>
      <c r="L40" s="35"/>
      <c r="M40" s="35"/>
      <c r="N40" s="35"/>
      <c r="O40" s="35"/>
      <c r="P40" s="35"/>
      <c r="Q40" s="35"/>
      <c r="R40" s="35"/>
      <c r="S40" s="35"/>
      <c r="U40" s="35"/>
      <c r="V40" s="35"/>
      <c r="W40" s="35"/>
      <c r="X40" s="35"/>
      <c r="Y40" s="35"/>
      <c r="Z40" s="35"/>
      <c r="AA40" s="35"/>
      <c r="AB40" s="35"/>
      <c r="AC40" s="35"/>
      <c r="AE40" s="35"/>
      <c r="AF40" s="35"/>
      <c r="AG40" s="35"/>
      <c r="AH40" s="35"/>
      <c r="AI40" s="35"/>
      <c r="AJ40" s="35"/>
      <c r="AK40" s="35"/>
      <c r="AL40" s="35"/>
      <c r="AM40" s="35"/>
    </row>
    <row r="41" spans="1:39" x14ac:dyDescent="0.3">
      <c r="A41" s="61" t="s">
        <v>61</v>
      </c>
      <c r="B41" s="61"/>
      <c r="C41" s="61"/>
      <c r="D41" s="61"/>
      <c r="E41" s="61"/>
      <c r="F41" s="61"/>
      <c r="G41" s="61"/>
      <c r="H41" s="7" t="b">
        <v>0</v>
      </c>
      <c r="I41" s="13" t="str">
        <f t="shared" si="1"/>
        <v>ERROR</v>
      </c>
      <c r="K41" s="35"/>
      <c r="L41" s="35"/>
      <c r="M41" s="35"/>
      <c r="N41" s="35"/>
      <c r="O41" s="35"/>
      <c r="P41" s="35"/>
      <c r="Q41" s="35"/>
      <c r="R41" s="35"/>
      <c r="S41" s="35"/>
      <c r="U41" s="35"/>
      <c r="V41" s="35"/>
      <c r="W41" s="35"/>
      <c r="X41" s="35"/>
      <c r="Y41" s="35"/>
      <c r="Z41" s="35"/>
      <c r="AA41" s="35"/>
      <c r="AB41" s="35"/>
      <c r="AC41" s="35"/>
      <c r="AE41" s="35"/>
      <c r="AF41" s="35"/>
      <c r="AG41" s="35"/>
      <c r="AH41" s="35"/>
      <c r="AI41" s="35"/>
      <c r="AJ41" s="35"/>
      <c r="AK41" s="35"/>
      <c r="AL41" s="35"/>
      <c r="AM41" s="35"/>
    </row>
    <row r="42" spans="1:39" x14ac:dyDescent="0.3">
      <c r="A42" s="34" t="s">
        <v>62</v>
      </c>
      <c r="B42" s="34"/>
      <c r="C42" s="34"/>
      <c r="D42" s="34"/>
      <c r="E42" s="34"/>
      <c r="F42" s="34"/>
      <c r="G42" s="34"/>
      <c r="H42" s="7" t="b">
        <v>0</v>
      </c>
      <c r="I42" s="13" t="str">
        <f t="shared" si="1"/>
        <v>ERROR</v>
      </c>
      <c r="K42" s="35"/>
      <c r="L42" s="35"/>
      <c r="M42" s="35"/>
      <c r="N42" s="35"/>
      <c r="O42" s="35"/>
      <c r="P42" s="35"/>
      <c r="Q42" s="35"/>
      <c r="R42" s="35"/>
      <c r="S42" s="35"/>
      <c r="U42" s="35"/>
      <c r="V42" s="35"/>
      <c r="W42" s="35"/>
      <c r="X42" s="35"/>
      <c r="Y42" s="35"/>
      <c r="Z42" s="35"/>
      <c r="AA42" s="35"/>
      <c r="AB42" s="35"/>
      <c r="AC42" s="35"/>
      <c r="AE42" s="35"/>
      <c r="AF42" s="35"/>
      <c r="AG42" s="35"/>
      <c r="AH42" s="35"/>
      <c r="AI42" s="35"/>
      <c r="AJ42" s="35"/>
      <c r="AK42" s="35"/>
      <c r="AL42" s="35"/>
      <c r="AM42" s="35"/>
    </row>
    <row r="43" spans="1:39" x14ac:dyDescent="0.3">
      <c r="A43" s="34" t="s">
        <v>63</v>
      </c>
      <c r="B43" s="34"/>
      <c r="C43" s="34"/>
      <c r="D43" s="34"/>
      <c r="E43" s="34"/>
      <c r="F43" s="34"/>
      <c r="G43" s="34"/>
      <c r="H43" s="7" t="b">
        <v>0</v>
      </c>
      <c r="I43" s="13" t="str">
        <f t="shared" si="1"/>
        <v>ERROR</v>
      </c>
      <c r="K43" s="35"/>
      <c r="L43" s="35"/>
      <c r="M43" s="35"/>
      <c r="N43" s="35"/>
      <c r="O43" s="35"/>
      <c r="P43" s="35"/>
      <c r="Q43" s="35"/>
      <c r="R43" s="35"/>
      <c r="S43" s="35"/>
      <c r="U43" s="35"/>
      <c r="V43" s="35"/>
      <c r="W43" s="35"/>
      <c r="X43" s="35"/>
      <c r="Y43" s="35"/>
      <c r="Z43" s="35"/>
      <c r="AA43" s="35"/>
      <c r="AB43" s="35"/>
      <c r="AC43" s="35"/>
      <c r="AE43" s="35"/>
      <c r="AF43" s="35"/>
      <c r="AG43" s="35"/>
      <c r="AH43" s="35"/>
      <c r="AI43" s="35"/>
      <c r="AJ43" s="35"/>
      <c r="AK43" s="35"/>
      <c r="AL43" s="35"/>
      <c r="AM43" s="35"/>
    </row>
    <row r="44" spans="1:39" x14ac:dyDescent="0.3">
      <c r="A44" s="34" t="s">
        <v>64</v>
      </c>
      <c r="B44" s="34"/>
      <c r="C44" s="34"/>
      <c r="D44" s="34"/>
      <c r="E44" s="34"/>
      <c r="F44" s="34"/>
      <c r="G44" s="34"/>
      <c r="H44" s="7" t="b">
        <v>0</v>
      </c>
      <c r="I44" s="13" t="str">
        <f t="shared" si="1"/>
        <v>ERROR</v>
      </c>
      <c r="K44" s="35"/>
      <c r="L44" s="35"/>
      <c r="M44" s="35"/>
      <c r="N44" s="35"/>
      <c r="O44" s="35"/>
      <c r="P44" s="35"/>
      <c r="Q44" s="35"/>
      <c r="R44" s="35"/>
      <c r="S44" s="35"/>
      <c r="U44" s="35"/>
      <c r="V44" s="35"/>
      <c r="W44" s="35"/>
      <c r="X44" s="35"/>
      <c r="Y44" s="35"/>
      <c r="Z44" s="35"/>
      <c r="AA44" s="35"/>
      <c r="AB44" s="35"/>
      <c r="AC44" s="35"/>
      <c r="AE44" s="35"/>
      <c r="AF44" s="35"/>
      <c r="AG44" s="35"/>
      <c r="AH44" s="35"/>
      <c r="AI44" s="35"/>
      <c r="AJ44" s="35"/>
      <c r="AK44" s="35"/>
      <c r="AL44" s="35"/>
      <c r="AM44" s="35"/>
    </row>
    <row r="45" spans="1:39" x14ac:dyDescent="0.3">
      <c r="A45" s="34" t="s">
        <v>65</v>
      </c>
      <c r="B45" s="34"/>
      <c r="C45" s="34"/>
      <c r="D45" s="34"/>
      <c r="E45" s="34"/>
      <c r="F45" s="34"/>
      <c r="G45" s="34"/>
      <c r="H45" s="7" t="b">
        <v>0</v>
      </c>
      <c r="I45" s="13" t="str">
        <f t="shared" si="1"/>
        <v>ERROR</v>
      </c>
      <c r="U45" s="35"/>
      <c r="V45" s="35"/>
      <c r="W45" s="35"/>
      <c r="X45" s="35"/>
      <c r="Y45" s="35"/>
      <c r="Z45" s="35"/>
      <c r="AA45" s="35"/>
      <c r="AB45" s="35"/>
      <c r="AC45" s="35"/>
      <c r="AE45" s="35"/>
      <c r="AF45" s="35"/>
      <c r="AG45" s="35"/>
      <c r="AH45" s="35"/>
      <c r="AI45" s="35"/>
      <c r="AJ45" s="35"/>
      <c r="AK45" s="35"/>
      <c r="AL45" s="35"/>
      <c r="AM45" s="35"/>
    </row>
    <row r="46" spans="1:39" x14ac:dyDescent="0.3">
      <c r="A46" s="34" t="s">
        <v>66</v>
      </c>
      <c r="B46" s="34"/>
      <c r="C46" s="34"/>
      <c r="D46" s="34"/>
      <c r="E46" s="34"/>
      <c r="F46" s="34"/>
      <c r="G46" s="34"/>
      <c r="H46" s="7" t="b">
        <v>0</v>
      </c>
      <c r="I46" s="13" t="str">
        <f t="shared" si="1"/>
        <v>ERROR</v>
      </c>
      <c r="K46" s="41" t="s">
        <v>85</v>
      </c>
      <c r="L46" s="41"/>
      <c r="M46" s="41"/>
      <c r="N46" s="41"/>
      <c r="O46" s="41"/>
      <c r="P46" s="41"/>
      <c r="Q46" s="41"/>
      <c r="R46" s="41"/>
      <c r="S46" s="41"/>
    </row>
    <row r="47" spans="1:39" x14ac:dyDescent="0.3">
      <c r="A47" s="34" t="s">
        <v>42</v>
      </c>
      <c r="B47" s="34"/>
      <c r="C47" s="34"/>
      <c r="D47" s="34"/>
      <c r="E47" s="34"/>
      <c r="F47" s="34"/>
      <c r="G47" s="34"/>
      <c r="H47" s="7" t="b">
        <v>0</v>
      </c>
      <c r="I47" s="13" t="str">
        <f t="shared" si="1"/>
        <v>ERROR</v>
      </c>
      <c r="K47" s="35" t="s">
        <v>343</v>
      </c>
      <c r="L47" s="35"/>
      <c r="M47" s="35"/>
      <c r="N47" s="35"/>
      <c r="O47" s="35"/>
      <c r="P47" s="35"/>
      <c r="Q47" s="35"/>
      <c r="R47" s="35"/>
      <c r="S47" s="35"/>
      <c r="U47" s="41" t="s">
        <v>100</v>
      </c>
      <c r="V47" s="41"/>
      <c r="W47" s="41"/>
      <c r="X47" s="41"/>
      <c r="Y47" s="41"/>
      <c r="Z47" s="41"/>
      <c r="AA47" s="41"/>
      <c r="AB47" s="41"/>
      <c r="AC47" s="41"/>
      <c r="AE47" s="41" t="s">
        <v>105</v>
      </c>
      <c r="AF47" s="41"/>
      <c r="AG47" s="41"/>
      <c r="AH47" s="41"/>
      <c r="AI47" s="41"/>
      <c r="AJ47" s="41"/>
      <c r="AK47" s="41"/>
      <c r="AL47" s="41"/>
      <c r="AM47" s="41"/>
    </row>
    <row r="48" spans="1:39" x14ac:dyDescent="0.3">
      <c r="K48" s="35" t="s">
        <v>86</v>
      </c>
      <c r="L48" s="35"/>
      <c r="M48" s="35"/>
      <c r="N48" s="35"/>
      <c r="O48" s="35"/>
      <c r="P48" s="35"/>
      <c r="Q48" s="35"/>
      <c r="R48" s="35"/>
      <c r="S48" s="35"/>
      <c r="U48" s="35" t="s">
        <v>127</v>
      </c>
      <c r="V48" s="35"/>
      <c r="W48" s="35"/>
      <c r="X48" s="35"/>
      <c r="Y48" s="35"/>
      <c r="Z48" s="35"/>
      <c r="AA48" s="35"/>
      <c r="AB48" s="35"/>
      <c r="AC48" s="35"/>
      <c r="AE48" s="35" t="s">
        <v>106</v>
      </c>
      <c r="AF48" s="35"/>
      <c r="AG48" s="35"/>
      <c r="AH48" s="35"/>
      <c r="AI48" s="35"/>
      <c r="AJ48" s="35"/>
      <c r="AK48" s="35"/>
      <c r="AL48" s="35"/>
      <c r="AM48" s="35"/>
    </row>
    <row r="49" spans="1:39" x14ac:dyDescent="0.3">
      <c r="A49" s="41" t="s">
        <v>25</v>
      </c>
      <c r="B49" s="41"/>
      <c r="C49" s="41"/>
      <c r="D49" s="41"/>
      <c r="E49" s="41"/>
      <c r="F49" s="41"/>
      <c r="G49" s="41"/>
      <c r="H49" s="41"/>
      <c r="I49" s="41"/>
      <c r="K49" s="35"/>
      <c r="L49" s="35"/>
      <c r="M49" s="35"/>
      <c r="N49" s="35"/>
      <c r="O49" s="35"/>
      <c r="P49" s="35"/>
      <c r="Q49" s="35"/>
      <c r="R49" s="35"/>
      <c r="S49" s="35"/>
      <c r="U49" s="35" t="s">
        <v>86</v>
      </c>
      <c r="V49" s="35"/>
      <c r="W49" s="35"/>
      <c r="X49" s="35"/>
      <c r="Y49" s="35"/>
      <c r="Z49" s="35"/>
      <c r="AA49" s="35"/>
      <c r="AB49" s="35"/>
      <c r="AC49" s="35"/>
      <c r="AE49" s="35" t="s">
        <v>86</v>
      </c>
      <c r="AF49" s="35"/>
      <c r="AG49" s="35"/>
      <c r="AH49" s="35"/>
      <c r="AI49" s="35"/>
      <c r="AJ49" s="35"/>
      <c r="AK49" s="35"/>
      <c r="AL49" s="35"/>
      <c r="AM49" s="35"/>
    </row>
    <row r="50" spans="1:39" x14ac:dyDescent="0.3">
      <c r="A50" s="35"/>
      <c r="B50" s="35"/>
      <c r="C50" s="35"/>
      <c r="D50" s="35"/>
      <c r="E50" s="35"/>
      <c r="F50" s="35"/>
      <c r="G50" s="35"/>
      <c r="H50" s="35"/>
      <c r="I50" s="35"/>
      <c r="K50" s="35"/>
      <c r="L50" s="35"/>
      <c r="M50" s="35"/>
      <c r="N50" s="35"/>
      <c r="O50" s="35"/>
      <c r="P50" s="35"/>
      <c r="Q50" s="35"/>
      <c r="R50" s="35"/>
      <c r="S50" s="35"/>
      <c r="U50" s="35"/>
      <c r="V50" s="35"/>
      <c r="W50" s="35"/>
      <c r="X50" s="35"/>
      <c r="Y50" s="35"/>
      <c r="Z50" s="35"/>
      <c r="AA50" s="35"/>
      <c r="AB50" s="35"/>
      <c r="AC50" s="35"/>
      <c r="AE50" s="35"/>
      <c r="AF50" s="35"/>
      <c r="AG50" s="35"/>
      <c r="AH50" s="35"/>
      <c r="AI50" s="35"/>
      <c r="AJ50" s="35"/>
      <c r="AK50" s="35"/>
      <c r="AL50" s="35"/>
      <c r="AM50" s="35"/>
    </row>
    <row r="51" spans="1:39" x14ac:dyDescent="0.3">
      <c r="A51" s="35"/>
      <c r="B51" s="35"/>
      <c r="C51" s="35"/>
      <c r="D51" s="35"/>
      <c r="E51" s="35"/>
      <c r="F51" s="35"/>
      <c r="G51" s="35"/>
      <c r="H51" s="35"/>
      <c r="I51" s="35"/>
      <c r="K51" s="35"/>
      <c r="L51" s="35"/>
      <c r="M51" s="35"/>
      <c r="N51" s="35"/>
      <c r="O51" s="35"/>
      <c r="P51" s="35"/>
      <c r="Q51" s="35"/>
      <c r="R51" s="35"/>
      <c r="S51" s="35"/>
      <c r="U51" s="35"/>
      <c r="V51" s="35"/>
      <c r="W51" s="35"/>
      <c r="X51" s="35"/>
      <c r="Y51" s="35"/>
      <c r="Z51" s="35"/>
      <c r="AA51" s="35"/>
      <c r="AB51" s="35"/>
      <c r="AC51" s="35"/>
      <c r="AE51" s="35"/>
      <c r="AF51" s="35"/>
      <c r="AG51" s="35"/>
      <c r="AH51" s="35"/>
      <c r="AI51" s="35"/>
      <c r="AJ51" s="35"/>
      <c r="AK51" s="35"/>
      <c r="AL51" s="35"/>
      <c r="AM51" s="35"/>
    </row>
    <row r="52" spans="1:39" x14ac:dyDescent="0.3">
      <c r="A52" s="35"/>
      <c r="B52" s="35"/>
      <c r="C52" s="35"/>
      <c r="D52" s="35"/>
      <c r="E52" s="35"/>
      <c r="F52" s="35"/>
      <c r="G52" s="35"/>
      <c r="H52" s="35"/>
      <c r="I52" s="35"/>
      <c r="K52" s="35"/>
      <c r="L52" s="35"/>
      <c r="M52" s="35"/>
      <c r="N52" s="35"/>
      <c r="O52" s="35"/>
      <c r="P52" s="35"/>
      <c r="Q52" s="35"/>
      <c r="R52" s="35"/>
      <c r="S52" s="35"/>
      <c r="U52" s="35"/>
      <c r="V52" s="35"/>
      <c r="W52" s="35"/>
      <c r="X52" s="35"/>
      <c r="Y52" s="35"/>
      <c r="Z52" s="35"/>
      <c r="AA52" s="35"/>
      <c r="AB52" s="35"/>
      <c r="AC52" s="35"/>
      <c r="AE52" s="35"/>
      <c r="AF52" s="35"/>
      <c r="AG52" s="35"/>
      <c r="AH52" s="35"/>
      <c r="AI52" s="35"/>
      <c r="AJ52" s="35"/>
      <c r="AK52" s="35"/>
      <c r="AL52" s="35"/>
      <c r="AM52" s="35"/>
    </row>
    <row r="53" spans="1:39" x14ac:dyDescent="0.3">
      <c r="A53" s="35"/>
      <c r="B53" s="35"/>
      <c r="C53" s="35"/>
      <c r="D53" s="35"/>
      <c r="E53" s="35"/>
      <c r="F53" s="35"/>
      <c r="G53" s="35"/>
      <c r="H53" s="35"/>
      <c r="I53" s="35"/>
      <c r="K53" s="35"/>
      <c r="L53" s="35"/>
      <c r="M53" s="35"/>
      <c r="N53" s="35"/>
      <c r="O53" s="35"/>
      <c r="P53" s="35"/>
      <c r="Q53" s="35"/>
      <c r="R53" s="35"/>
      <c r="S53" s="35"/>
      <c r="U53" s="35"/>
      <c r="V53" s="35"/>
      <c r="W53" s="35"/>
      <c r="X53" s="35"/>
      <c r="Y53" s="35"/>
      <c r="Z53" s="35"/>
      <c r="AA53" s="35"/>
      <c r="AB53" s="35"/>
      <c r="AC53" s="35"/>
      <c r="AE53" s="35"/>
      <c r="AF53" s="35"/>
      <c r="AG53" s="35"/>
      <c r="AH53" s="35"/>
      <c r="AI53" s="35"/>
      <c r="AJ53" s="35"/>
      <c r="AK53" s="35"/>
      <c r="AL53" s="35"/>
      <c r="AM53" s="35"/>
    </row>
    <row r="54" spans="1:39" x14ac:dyDescent="0.3">
      <c r="A54" s="35"/>
      <c r="B54" s="35"/>
      <c r="C54" s="35"/>
      <c r="D54" s="35"/>
      <c r="E54" s="35"/>
      <c r="F54" s="35"/>
      <c r="G54" s="35"/>
      <c r="H54" s="35"/>
      <c r="I54" s="35"/>
      <c r="K54" s="35"/>
      <c r="L54" s="35"/>
      <c r="M54" s="35"/>
      <c r="N54" s="35"/>
      <c r="O54" s="35"/>
      <c r="P54" s="35"/>
      <c r="Q54" s="35"/>
      <c r="R54" s="35"/>
      <c r="S54" s="35"/>
      <c r="U54" s="35"/>
      <c r="V54" s="35"/>
      <c r="W54" s="35"/>
      <c r="X54" s="35"/>
      <c r="Y54" s="35"/>
      <c r="Z54" s="35"/>
      <c r="AA54" s="35"/>
      <c r="AB54" s="35"/>
      <c r="AC54" s="35"/>
      <c r="AE54" s="35"/>
      <c r="AF54" s="35"/>
      <c r="AG54" s="35"/>
      <c r="AH54" s="35"/>
      <c r="AI54" s="35"/>
      <c r="AJ54" s="35"/>
      <c r="AK54" s="35"/>
      <c r="AL54" s="35"/>
      <c r="AM54" s="35"/>
    </row>
    <row r="55" spans="1:39" x14ac:dyDescent="0.3">
      <c r="A55" s="35"/>
      <c r="B55" s="35"/>
      <c r="C55" s="35"/>
      <c r="D55" s="35"/>
      <c r="E55" s="35"/>
      <c r="F55" s="35"/>
      <c r="G55" s="35"/>
      <c r="H55" s="35"/>
      <c r="I55" s="35"/>
      <c r="U55" s="35"/>
      <c r="V55" s="35"/>
      <c r="W55" s="35"/>
      <c r="X55" s="35"/>
      <c r="Y55" s="35"/>
      <c r="Z55" s="35"/>
      <c r="AA55" s="35"/>
      <c r="AB55" s="35"/>
      <c r="AC55" s="35"/>
      <c r="AE55" s="35"/>
      <c r="AF55" s="35"/>
      <c r="AG55" s="35"/>
      <c r="AH55" s="35"/>
      <c r="AI55" s="35"/>
      <c r="AJ55" s="35"/>
      <c r="AK55" s="35"/>
      <c r="AL55" s="35"/>
      <c r="AM55" s="35"/>
    </row>
    <row r="56" spans="1:39" x14ac:dyDescent="0.3">
      <c r="A56" s="35"/>
      <c r="B56" s="35"/>
      <c r="C56" s="35"/>
      <c r="D56" s="35"/>
      <c r="E56" s="35"/>
      <c r="F56" s="35"/>
      <c r="G56" s="35"/>
      <c r="H56" s="35"/>
      <c r="I56" s="35"/>
      <c r="K56" s="41" t="s">
        <v>25</v>
      </c>
      <c r="L56" s="41"/>
      <c r="M56" s="41"/>
      <c r="N56" s="41"/>
      <c r="O56" s="41"/>
      <c r="P56" s="41"/>
      <c r="Q56" s="41"/>
      <c r="R56" s="41"/>
      <c r="S56" s="41"/>
    </row>
    <row r="57" spans="1:39" x14ac:dyDescent="0.3">
      <c r="A57" s="35"/>
      <c r="B57" s="35"/>
      <c r="C57" s="35"/>
      <c r="D57" s="35"/>
      <c r="E57" s="35"/>
      <c r="F57" s="35"/>
      <c r="G57" s="35"/>
      <c r="H57" s="35"/>
      <c r="I57" s="35"/>
      <c r="K57" s="35"/>
      <c r="L57" s="35"/>
      <c r="M57" s="35"/>
      <c r="N57" s="35"/>
      <c r="O57" s="35"/>
      <c r="P57" s="35"/>
      <c r="Q57" s="35"/>
      <c r="R57" s="35"/>
      <c r="S57" s="35"/>
      <c r="U57" s="41" t="s">
        <v>25</v>
      </c>
      <c r="V57" s="41"/>
      <c r="W57" s="41"/>
      <c r="X57" s="41"/>
      <c r="Y57" s="41"/>
      <c r="Z57" s="41"/>
      <c r="AA57" s="41"/>
      <c r="AB57" s="41"/>
      <c r="AC57" s="41"/>
      <c r="AE57" s="41" t="s">
        <v>25</v>
      </c>
      <c r="AF57" s="41"/>
      <c r="AG57" s="41"/>
      <c r="AH57" s="41"/>
      <c r="AI57" s="41"/>
      <c r="AJ57" s="41"/>
      <c r="AK57" s="41"/>
      <c r="AL57" s="41"/>
      <c r="AM57" s="41"/>
    </row>
    <row r="58" spans="1:39" x14ac:dyDescent="0.3">
      <c r="K58" s="35"/>
      <c r="L58" s="35"/>
      <c r="M58" s="35"/>
      <c r="N58" s="35"/>
      <c r="O58" s="35"/>
      <c r="P58" s="35"/>
      <c r="Q58" s="35"/>
      <c r="R58" s="35"/>
      <c r="S58" s="35"/>
      <c r="U58" s="35"/>
      <c r="V58" s="35"/>
      <c r="W58" s="35"/>
      <c r="X58" s="35"/>
      <c r="Y58" s="35"/>
      <c r="Z58" s="35"/>
      <c r="AA58" s="35"/>
      <c r="AB58" s="35"/>
      <c r="AC58" s="35"/>
      <c r="AE58" s="35"/>
      <c r="AF58" s="35"/>
      <c r="AG58" s="35"/>
      <c r="AH58" s="35"/>
      <c r="AI58" s="35"/>
      <c r="AJ58" s="35"/>
      <c r="AK58" s="35"/>
      <c r="AL58" s="35"/>
      <c r="AM58" s="35"/>
    </row>
    <row r="59" spans="1:39" x14ac:dyDescent="0.3">
      <c r="K59" s="35"/>
      <c r="L59" s="35"/>
      <c r="M59" s="35"/>
      <c r="N59" s="35"/>
      <c r="O59" s="35"/>
      <c r="P59" s="35"/>
      <c r="Q59" s="35"/>
      <c r="R59" s="35"/>
      <c r="S59" s="35"/>
      <c r="U59" s="35"/>
      <c r="V59" s="35"/>
      <c r="W59" s="35"/>
      <c r="X59" s="35"/>
      <c r="Y59" s="35"/>
      <c r="Z59" s="35"/>
      <c r="AA59" s="35"/>
      <c r="AB59" s="35"/>
      <c r="AC59" s="35"/>
      <c r="AE59" s="35"/>
      <c r="AF59" s="35"/>
      <c r="AG59" s="35"/>
      <c r="AH59" s="35"/>
      <c r="AI59" s="35"/>
      <c r="AJ59" s="35"/>
      <c r="AK59" s="35"/>
      <c r="AL59" s="35"/>
      <c r="AM59" s="35"/>
    </row>
    <row r="60" spans="1:39" x14ac:dyDescent="0.3">
      <c r="K60" s="35"/>
      <c r="L60" s="35"/>
      <c r="M60" s="35"/>
      <c r="N60" s="35"/>
      <c r="O60" s="35"/>
      <c r="P60" s="35"/>
      <c r="Q60" s="35"/>
      <c r="R60" s="35"/>
      <c r="S60" s="35"/>
      <c r="U60" s="35"/>
      <c r="V60" s="35"/>
      <c r="W60" s="35"/>
      <c r="X60" s="35"/>
      <c r="Y60" s="35"/>
      <c r="Z60" s="35"/>
      <c r="AA60" s="35"/>
      <c r="AB60" s="35"/>
      <c r="AC60" s="35"/>
      <c r="AE60" s="35"/>
      <c r="AF60" s="35"/>
      <c r="AG60" s="35"/>
      <c r="AH60" s="35"/>
      <c r="AI60" s="35"/>
      <c r="AJ60" s="35"/>
      <c r="AK60" s="35"/>
      <c r="AL60" s="35"/>
      <c r="AM60" s="35"/>
    </row>
    <row r="61" spans="1:39" x14ac:dyDescent="0.3">
      <c r="K61" s="35"/>
      <c r="L61" s="35"/>
      <c r="M61" s="35"/>
      <c r="N61" s="35"/>
      <c r="O61" s="35"/>
      <c r="P61" s="35"/>
      <c r="Q61" s="35"/>
      <c r="R61" s="35"/>
      <c r="S61" s="35"/>
      <c r="U61" s="35"/>
      <c r="V61" s="35"/>
      <c r="W61" s="35"/>
      <c r="X61" s="35"/>
      <c r="Y61" s="35"/>
      <c r="Z61" s="35"/>
      <c r="AA61" s="35"/>
      <c r="AB61" s="35"/>
      <c r="AC61" s="35"/>
      <c r="AE61" s="35"/>
      <c r="AF61" s="35"/>
      <c r="AG61" s="35"/>
      <c r="AH61" s="35"/>
      <c r="AI61" s="35"/>
      <c r="AJ61" s="35"/>
      <c r="AK61" s="35"/>
      <c r="AL61" s="35"/>
      <c r="AM61" s="35"/>
    </row>
    <row r="62" spans="1:39" x14ac:dyDescent="0.3">
      <c r="K62" s="35"/>
      <c r="L62" s="35"/>
      <c r="M62" s="35"/>
      <c r="N62" s="35"/>
      <c r="O62" s="35"/>
      <c r="P62" s="35"/>
      <c r="Q62" s="35"/>
      <c r="R62" s="35"/>
      <c r="S62" s="35"/>
      <c r="U62" s="35"/>
      <c r="V62" s="35"/>
      <c r="W62" s="35"/>
      <c r="X62" s="35"/>
      <c r="Y62" s="35"/>
      <c r="Z62" s="35"/>
      <c r="AA62" s="35"/>
      <c r="AB62" s="35"/>
      <c r="AC62" s="35"/>
      <c r="AE62" s="35"/>
      <c r="AF62" s="35"/>
      <c r="AG62" s="35"/>
      <c r="AH62" s="35"/>
      <c r="AI62" s="35"/>
      <c r="AJ62" s="35"/>
      <c r="AK62" s="35"/>
      <c r="AL62" s="35"/>
      <c r="AM62" s="35"/>
    </row>
    <row r="63" spans="1:39" x14ac:dyDescent="0.3">
      <c r="K63" s="35"/>
      <c r="L63" s="35"/>
      <c r="M63" s="35"/>
      <c r="N63" s="35"/>
      <c r="O63" s="35"/>
      <c r="P63" s="35"/>
      <c r="Q63" s="35"/>
      <c r="R63" s="35"/>
      <c r="S63" s="35"/>
      <c r="U63" s="35"/>
      <c r="V63" s="35"/>
      <c r="W63" s="35"/>
      <c r="X63" s="35"/>
      <c r="Y63" s="35"/>
      <c r="Z63" s="35"/>
      <c r="AA63" s="35"/>
      <c r="AB63" s="35"/>
      <c r="AC63" s="35"/>
      <c r="AE63" s="35"/>
      <c r="AF63" s="35"/>
      <c r="AG63" s="35"/>
      <c r="AH63" s="35"/>
      <c r="AI63" s="35"/>
      <c r="AJ63" s="35"/>
      <c r="AK63" s="35"/>
      <c r="AL63" s="35"/>
      <c r="AM63" s="35"/>
    </row>
    <row r="64" spans="1:39" x14ac:dyDescent="0.3">
      <c r="K64" s="35"/>
      <c r="L64" s="35"/>
      <c r="M64" s="35"/>
      <c r="N64" s="35"/>
      <c r="O64" s="35"/>
      <c r="P64" s="35"/>
      <c r="Q64" s="35"/>
      <c r="R64" s="35"/>
      <c r="S64" s="35"/>
      <c r="U64" s="35"/>
      <c r="V64" s="35"/>
      <c r="W64" s="35"/>
      <c r="X64" s="35"/>
      <c r="Y64" s="35"/>
      <c r="Z64" s="35"/>
      <c r="AA64" s="35"/>
      <c r="AB64" s="35"/>
      <c r="AC64" s="35"/>
      <c r="AE64" s="35"/>
      <c r="AF64" s="35"/>
      <c r="AG64" s="35"/>
      <c r="AH64" s="35"/>
      <c r="AI64" s="35"/>
      <c r="AJ64" s="35"/>
      <c r="AK64" s="35"/>
      <c r="AL64" s="35"/>
      <c r="AM64" s="35"/>
    </row>
    <row r="65" spans="21:39" x14ac:dyDescent="0.3">
      <c r="U65" s="35"/>
      <c r="V65" s="35"/>
      <c r="W65" s="35"/>
      <c r="X65" s="35"/>
      <c r="Y65" s="35"/>
      <c r="Z65" s="35"/>
      <c r="AA65" s="35"/>
      <c r="AB65" s="35"/>
      <c r="AC65" s="35"/>
      <c r="AE65" s="35"/>
      <c r="AF65" s="35"/>
      <c r="AG65" s="35"/>
      <c r="AH65" s="35"/>
      <c r="AI65" s="35"/>
      <c r="AJ65" s="35"/>
      <c r="AK65" s="35"/>
      <c r="AL65" s="35"/>
      <c r="AM65" s="35"/>
    </row>
  </sheetData>
  <sheetProtection algorithmName="SHA-512" hashValue="5unA0NyxvvdFAYbqk6SlPi9Bl2uYLeQI1uhf6unA+qTkSJ5rh0EI6kUbQH/k6O+UFTx43MmtJ0ILbERqUh2rpw==" saltValue="L/EzczxmCUVAVGd+EVHrgQ==" spinCount="100000" sheet="1" objects="1" scenarios="1" insertColumns="0" insertRows="0" insertHyperlinks="0"/>
  <mergeCells count="109">
    <mergeCell ref="A2:E2"/>
    <mergeCell ref="A3:C3"/>
    <mergeCell ref="D3:E3"/>
    <mergeCell ref="A4:C4"/>
    <mergeCell ref="A5:C5"/>
    <mergeCell ref="A6:C6"/>
    <mergeCell ref="A38:G38"/>
    <mergeCell ref="A39:G39"/>
    <mergeCell ref="A40:G40"/>
    <mergeCell ref="A13:I13"/>
    <mergeCell ref="A14:I32"/>
    <mergeCell ref="A34:I34"/>
    <mergeCell ref="A36:H36"/>
    <mergeCell ref="A37:G37"/>
    <mergeCell ref="H5:J5"/>
    <mergeCell ref="H6:J6"/>
    <mergeCell ref="H7:J7"/>
    <mergeCell ref="A49:I49"/>
    <mergeCell ref="A50:I57"/>
    <mergeCell ref="K36:S36"/>
    <mergeCell ref="H3:L3"/>
    <mergeCell ref="K13:S13"/>
    <mergeCell ref="K14:S32"/>
    <mergeCell ref="K34:S34"/>
    <mergeCell ref="A7:C7"/>
    <mergeCell ref="A8:C8"/>
    <mergeCell ref="A9:C9"/>
    <mergeCell ref="A10:C10"/>
    <mergeCell ref="A11:C11"/>
    <mergeCell ref="D11:E11"/>
    <mergeCell ref="A44:G44"/>
    <mergeCell ref="A45:G45"/>
    <mergeCell ref="A46:G46"/>
    <mergeCell ref="A47:G47"/>
    <mergeCell ref="A41:G41"/>
    <mergeCell ref="A42:G42"/>
    <mergeCell ref="A43:G43"/>
    <mergeCell ref="K54:S54"/>
    <mergeCell ref="K56:S56"/>
    <mergeCell ref="K57:S64"/>
    <mergeCell ref="H4:J4"/>
    <mergeCell ref="K48:S48"/>
    <mergeCell ref="K49:S49"/>
    <mergeCell ref="K50:S50"/>
    <mergeCell ref="K51:S51"/>
    <mergeCell ref="K52:S52"/>
    <mergeCell ref="K53:S53"/>
    <mergeCell ref="K41:S41"/>
    <mergeCell ref="K42:S42"/>
    <mergeCell ref="K43:S43"/>
    <mergeCell ref="K44:S44"/>
    <mergeCell ref="K46:S46"/>
    <mergeCell ref="K47:S47"/>
    <mergeCell ref="U40:AC40"/>
    <mergeCell ref="U41:AC41"/>
    <mergeCell ref="U42:AC42"/>
    <mergeCell ref="U43:AC43"/>
    <mergeCell ref="U13:AC13"/>
    <mergeCell ref="U14:AC32"/>
    <mergeCell ref="U34:AC35"/>
    <mergeCell ref="U37:AC37"/>
    <mergeCell ref="O3:S3"/>
    <mergeCell ref="O4:Q4"/>
    <mergeCell ref="O5:Q5"/>
    <mergeCell ref="O6:Q6"/>
    <mergeCell ref="K40:S40"/>
    <mergeCell ref="K4:L4"/>
    <mergeCell ref="K7:L7"/>
    <mergeCell ref="K37:S37"/>
    <mergeCell ref="K38:S38"/>
    <mergeCell ref="K39:S39"/>
    <mergeCell ref="U58:AC65"/>
    <mergeCell ref="AE13:AM13"/>
    <mergeCell ref="AE14:AM32"/>
    <mergeCell ref="AE34:AM35"/>
    <mergeCell ref="AE37:AM37"/>
    <mergeCell ref="AE38:AM38"/>
    <mergeCell ref="AE39:AM39"/>
    <mergeCell ref="AE40:AM40"/>
    <mergeCell ref="AE41:AM41"/>
    <mergeCell ref="AE42:AM42"/>
    <mergeCell ref="U51:AC51"/>
    <mergeCell ref="U52:AC52"/>
    <mergeCell ref="U53:AC53"/>
    <mergeCell ref="U54:AC54"/>
    <mergeCell ref="U55:AC55"/>
    <mergeCell ref="U57:AC57"/>
    <mergeCell ref="U44:AC44"/>
    <mergeCell ref="U45:AC45"/>
    <mergeCell ref="U47:AC47"/>
    <mergeCell ref="U48:AC48"/>
    <mergeCell ref="U49:AC49"/>
    <mergeCell ref="U50:AC50"/>
    <mergeCell ref="U38:AC38"/>
    <mergeCell ref="U39:AC39"/>
    <mergeCell ref="AE57:AM57"/>
    <mergeCell ref="AE58:AM65"/>
    <mergeCell ref="AE50:AM50"/>
    <mergeCell ref="AE51:AM51"/>
    <mergeCell ref="AE52:AM52"/>
    <mergeCell ref="AE53:AM53"/>
    <mergeCell ref="AE54:AM54"/>
    <mergeCell ref="AE55:AM55"/>
    <mergeCell ref="AE43:AM43"/>
    <mergeCell ref="AE44:AM44"/>
    <mergeCell ref="AE45:AM45"/>
    <mergeCell ref="AE47:AM47"/>
    <mergeCell ref="AE48:AM48"/>
    <mergeCell ref="AE49:AM49"/>
  </mergeCells>
  <phoneticPr fontId="4" type="noConversion"/>
  <conditionalFormatting sqref="I41:I47">
    <cfRule type="expression" dxfId="2" priority="1">
      <formula>$D$75 = "Team Designed"</formula>
    </cfRule>
  </conditionalFormatting>
  <dataValidations count="2">
    <dataValidation type="list" allowBlank="1" showInputMessage="1" showErrorMessage="1" sqref="H37:H47" xr:uid="{912123C7-A204-4A4B-AFCB-5F67811C6188}">
      <formula1>"TRUE,FALSE"</formula1>
    </dataValidation>
    <dataValidation type="list" allowBlank="1" showInputMessage="1" showErrorMessage="1" sqref="D3:E3" xr:uid="{E88A1FE6-C01B-426E-A8E6-B73F308A4F9F}">
      <formula1>"Bender IR155-3203,Bender IS155-3204,Bender iso165C-1"</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82634-5423-4667-ADE0-9E9AF9785E2B}">
  <dimension ref="A1:AC55"/>
  <sheetViews>
    <sheetView zoomScale="85" zoomScaleNormal="85" workbookViewId="0">
      <selection activeCell="B1" sqref="B1"/>
    </sheetView>
  </sheetViews>
  <sheetFormatPr defaultRowHeight="16.5" x14ac:dyDescent="0.3"/>
  <cols>
    <col min="1" max="16384" width="9" style="11"/>
  </cols>
  <sheetData>
    <row r="1" spans="1:29" x14ac:dyDescent="0.3">
      <c r="A1" s="12" t="s">
        <v>1</v>
      </c>
      <c r="B1" s="13" t="str" cm="1">
        <f t="array" aca="1" ref="B1" ca="1">IF(SUM(COUNTIF(INDIRECT({"안전시스템1!$F$2","안전시스템1!$M$2","안전시스템1!$T$2"}),"="&amp;IncompleteText))&gt;0,ErrorText,IF(SUM(COUNTIF(INDIRECT({"안전시스템1!$F$2","안전시스템1!$M$2","안전시스템1!$T$2"}),"="&amp;ErrorText)),ErrorText,OKText))</f>
        <v>ERROR</v>
      </c>
    </row>
    <row r="2" spans="1:29" x14ac:dyDescent="0.3">
      <c r="A2" s="41" t="s">
        <v>107</v>
      </c>
      <c r="B2" s="41"/>
      <c r="C2" s="41"/>
      <c r="D2" s="41"/>
      <c r="E2" s="41"/>
      <c r="F2" s="13" t="str">
        <f>IF(COUNTIF(F3:F9, "="&amp;IncompleteText), IncompleteText, IF(COUNTIF(F3:F9, "="&amp;ErrorText), ErrorText, OKText))</f>
        <v>BLANK</v>
      </c>
      <c r="H2" s="41" t="s">
        <v>115</v>
      </c>
      <c r="I2" s="41"/>
      <c r="J2" s="41"/>
      <c r="K2" s="41"/>
      <c r="L2" s="41"/>
      <c r="M2" s="13" t="str">
        <f>IF(COUNTIF(M3:M5, "="&amp;IncompleteText), IncompleteText, IF(COUNTIF(M3:M5, "="&amp;ErrorText), ErrorText, OKText))</f>
        <v>BLANK</v>
      </c>
      <c r="O2" s="41" t="s">
        <v>117</v>
      </c>
      <c r="P2" s="41"/>
      <c r="Q2" s="41"/>
      <c r="R2" s="41"/>
      <c r="S2" s="41"/>
      <c r="T2" s="13" t="str">
        <f>IF(COUNTIF(T3:T7, "="&amp;IncompleteText), IncompleteText, IF(COUNTIF(T3:T7, "="&amp;ErrorText), ErrorText, OKText))</f>
        <v>BLANK</v>
      </c>
    </row>
    <row r="3" spans="1:29" ht="18" customHeight="1" x14ac:dyDescent="0.3">
      <c r="A3" s="34" t="s">
        <v>67</v>
      </c>
      <c r="B3" s="34"/>
      <c r="C3" s="34"/>
      <c r="D3" s="63"/>
      <c r="E3" s="64"/>
      <c r="F3" s="13" t="str">
        <f t="shared" ref="F3:F9" si="0">IF(ISBLANK(D3), IncompleteText, OKText)</f>
        <v>BLANK</v>
      </c>
      <c r="H3" s="34" t="s">
        <v>67</v>
      </c>
      <c r="I3" s="34"/>
      <c r="J3" s="34"/>
      <c r="K3" s="65"/>
      <c r="L3" s="66"/>
      <c r="M3" s="13" t="str">
        <f>IF(ISBLANK(K3), IncompleteText, OKText)</f>
        <v>BLANK</v>
      </c>
      <c r="O3" s="34" t="s">
        <v>67</v>
      </c>
      <c r="P3" s="34"/>
      <c r="Q3" s="34"/>
      <c r="R3" s="63"/>
      <c r="S3" s="64"/>
      <c r="T3" s="13" t="str">
        <f>IF(ISBLANK(R3), IncompleteText, OKText)</f>
        <v>BLANK</v>
      </c>
    </row>
    <row r="4" spans="1:29" ht="17.25" x14ac:dyDescent="0.3">
      <c r="A4" s="34" t="s">
        <v>108</v>
      </c>
      <c r="B4" s="34"/>
      <c r="C4" s="34"/>
      <c r="D4" s="36"/>
      <c r="E4" s="37"/>
      <c r="F4" s="13" t="str">
        <f t="shared" si="0"/>
        <v>BLANK</v>
      </c>
      <c r="H4" s="34" t="s">
        <v>116</v>
      </c>
      <c r="I4" s="34"/>
      <c r="J4" s="34"/>
      <c r="K4" s="14"/>
      <c r="L4" s="8" t="s">
        <v>70</v>
      </c>
      <c r="M4" s="13" t="str">
        <f>IF(ISBLANK(K4), IncompleteText, OKText)</f>
        <v>BLANK</v>
      </c>
      <c r="O4" s="34" t="s">
        <v>118</v>
      </c>
      <c r="P4" s="34"/>
      <c r="Q4" s="34"/>
      <c r="R4" s="17"/>
      <c r="S4" s="18" t="s">
        <v>120</v>
      </c>
      <c r="T4" s="13" t="str">
        <f>IF(ISBLANK(R4), IncompleteText, OKText)</f>
        <v>BLANK</v>
      </c>
    </row>
    <row r="5" spans="1:29" x14ac:dyDescent="0.3">
      <c r="A5" s="34" t="s">
        <v>109</v>
      </c>
      <c r="B5" s="34"/>
      <c r="C5" s="34"/>
      <c r="D5" s="7"/>
      <c r="E5" s="8" t="s">
        <v>114</v>
      </c>
      <c r="F5" s="13" t="str">
        <f t="shared" si="0"/>
        <v>BLANK</v>
      </c>
      <c r="H5" s="34" t="s">
        <v>19</v>
      </c>
      <c r="I5" s="34"/>
      <c r="J5" s="34"/>
      <c r="K5" s="36"/>
      <c r="L5" s="37"/>
      <c r="M5" s="13" t="str">
        <f>IF(ISBLANK(K5), IncompleteText, OKText)</f>
        <v>BLANK</v>
      </c>
      <c r="O5" s="34" t="s">
        <v>116</v>
      </c>
      <c r="P5" s="34"/>
      <c r="Q5" s="34"/>
      <c r="R5" s="17"/>
      <c r="S5" s="8" t="s">
        <v>70</v>
      </c>
      <c r="T5" s="13" t="str">
        <f>IF(ISBLANK(R5), IncompleteText, OKText)</f>
        <v>BLANK</v>
      </c>
    </row>
    <row r="6" spans="1:29" x14ac:dyDescent="0.3">
      <c r="A6" s="34" t="s">
        <v>110</v>
      </c>
      <c r="B6" s="34"/>
      <c r="C6" s="34"/>
      <c r="D6" s="36"/>
      <c r="E6" s="37"/>
      <c r="F6" s="13" t="str">
        <f t="shared" si="0"/>
        <v>BLANK</v>
      </c>
      <c r="G6" s="24" t="s">
        <v>345</v>
      </c>
      <c r="O6" s="34" t="s">
        <v>119</v>
      </c>
      <c r="P6" s="34"/>
      <c r="Q6" s="34"/>
      <c r="R6" s="7"/>
      <c r="S6" s="8" t="s">
        <v>121</v>
      </c>
      <c r="T6" s="13" t="str">
        <f>IF(ISBLANK(R6), IncompleteText, OKText)</f>
        <v>BLANK</v>
      </c>
    </row>
    <row r="7" spans="1:29" x14ac:dyDescent="0.3">
      <c r="A7" s="34" t="s">
        <v>113</v>
      </c>
      <c r="B7" s="34"/>
      <c r="C7" s="34"/>
      <c r="D7" s="36"/>
      <c r="E7" s="37"/>
      <c r="F7" s="13" t="str">
        <f t="shared" si="0"/>
        <v>BLANK</v>
      </c>
      <c r="G7" s="24" t="s">
        <v>346</v>
      </c>
      <c r="O7" s="34" t="s">
        <v>19</v>
      </c>
      <c r="P7" s="34"/>
      <c r="Q7" s="34"/>
      <c r="R7" s="36"/>
      <c r="S7" s="37"/>
      <c r="T7" s="13" t="str">
        <f>IF(ISBLANK(R7), IncompleteText, OKText)</f>
        <v>BLANK</v>
      </c>
    </row>
    <row r="8" spans="1:29" x14ac:dyDescent="0.3">
      <c r="A8" s="34" t="s">
        <v>111</v>
      </c>
      <c r="B8" s="34"/>
      <c r="C8" s="34"/>
      <c r="D8" s="7"/>
      <c r="E8" s="8" t="s">
        <v>70</v>
      </c>
      <c r="F8" s="13" t="str">
        <f t="shared" si="0"/>
        <v>BLANK</v>
      </c>
    </row>
    <row r="9" spans="1:29" x14ac:dyDescent="0.3">
      <c r="A9" s="34" t="s">
        <v>112</v>
      </c>
      <c r="B9" s="34"/>
      <c r="C9" s="34"/>
      <c r="D9" s="7"/>
      <c r="E9" s="8" t="s">
        <v>70</v>
      </c>
      <c r="F9" s="13" t="str">
        <f t="shared" si="0"/>
        <v>BLANK</v>
      </c>
    </row>
    <row r="11" spans="1:29" x14ac:dyDescent="0.3">
      <c r="A11" s="41" t="s">
        <v>122</v>
      </c>
      <c r="B11" s="41"/>
      <c r="C11" s="41"/>
      <c r="D11" s="41"/>
      <c r="E11" s="41"/>
      <c r="F11" s="41"/>
      <c r="G11" s="41"/>
      <c r="H11" s="41"/>
      <c r="I11" s="41"/>
      <c r="K11" s="41" t="s">
        <v>124</v>
      </c>
      <c r="L11" s="41"/>
      <c r="M11" s="41"/>
      <c r="N11" s="41"/>
      <c r="O11" s="41"/>
      <c r="P11" s="41"/>
      <c r="Q11" s="41"/>
      <c r="R11" s="41"/>
      <c r="S11" s="41"/>
      <c r="U11" s="41" t="s">
        <v>133</v>
      </c>
      <c r="V11" s="41"/>
      <c r="W11" s="41"/>
      <c r="X11" s="41"/>
      <c r="Y11" s="41"/>
      <c r="Z11" s="41"/>
      <c r="AA11" s="41"/>
      <c r="AB11" s="41"/>
      <c r="AC11" s="41"/>
    </row>
    <row r="12" spans="1:29" x14ac:dyDescent="0.3">
      <c r="A12" s="35"/>
      <c r="B12" s="35"/>
      <c r="C12" s="35"/>
      <c r="D12" s="35"/>
      <c r="E12" s="35"/>
      <c r="F12" s="35"/>
      <c r="G12" s="35"/>
      <c r="H12" s="35"/>
      <c r="I12" s="35"/>
      <c r="K12" s="35" t="s">
        <v>129</v>
      </c>
      <c r="L12" s="35"/>
      <c r="M12" s="35"/>
      <c r="N12" s="35"/>
      <c r="O12" s="35"/>
      <c r="P12" s="35"/>
      <c r="Q12" s="35"/>
      <c r="R12" s="35"/>
      <c r="S12" s="35"/>
      <c r="U12" s="35" t="s">
        <v>134</v>
      </c>
      <c r="V12" s="35"/>
      <c r="W12" s="35"/>
      <c r="X12" s="35"/>
      <c r="Y12" s="35"/>
      <c r="Z12" s="35"/>
      <c r="AA12" s="35"/>
      <c r="AB12" s="35"/>
      <c r="AC12" s="35"/>
    </row>
    <row r="13" spans="1:29" x14ac:dyDescent="0.3">
      <c r="A13" s="35"/>
      <c r="B13" s="35"/>
      <c r="C13" s="35"/>
      <c r="D13" s="35"/>
      <c r="E13" s="35"/>
      <c r="F13" s="35"/>
      <c r="G13" s="35"/>
      <c r="H13" s="35"/>
      <c r="I13" s="35"/>
      <c r="K13" s="35" t="s">
        <v>86</v>
      </c>
      <c r="L13" s="35"/>
      <c r="M13" s="35"/>
      <c r="N13" s="35"/>
      <c r="O13" s="35"/>
      <c r="P13" s="35"/>
      <c r="Q13" s="35"/>
      <c r="R13" s="35"/>
      <c r="S13" s="35"/>
      <c r="U13" s="35" t="s">
        <v>86</v>
      </c>
      <c r="V13" s="35"/>
      <c r="W13" s="35"/>
      <c r="X13" s="35"/>
      <c r="Y13" s="35"/>
      <c r="Z13" s="35"/>
      <c r="AA13" s="35"/>
      <c r="AB13" s="35"/>
      <c r="AC13" s="35"/>
    </row>
    <row r="14" spans="1:29" x14ac:dyDescent="0.3">
      <c r="A14" s="35"/>
      <c r="B14" s="35"/>
      <c r="C14" s="35"/>
      <c r="D14" s="35"/>
      <c r="E14" s="35"/>
      <c r="F14" s="35"/>
      <c r="G14" s="35"/>
      <c r="H14" s="35"/>
      <c r="I14" s="35"/>
      <c r="K14" s="35"/>
      <c r="L14" s="35"/>
      <c r="M14" s="35"/>
      <c r="N14" s="35"/>
      <c r="O14" s="35"/>
      <c r="P14" s="35"/>
      <c r="Q14" s="35"/>
      <c r="R14" s="35"/>
      <c r="S14" s="35"/>
      <c r="U14" s="35"/>
      <c r="V14" s="35"/>
      <c r="W14" s="35"/>
      <c r="X14" s="35"/>
      <c r="Y14" s="35"/>
      <c r="Z14" s="35"/>
      <c r="AA14" s="35"/>
      <c r="AB14" s="35"/>
      <c r="AC14" s="35"/>
    </row>
    <row r="15" spans="1:29" x14ac:dyDescent="0.3">
      <c r="A15" s="35"/>
      <c r="B15" s="35"/>
      <c r="C15" s="35"/>
      <c r="D15" s="35"/>
      <c r="E15" s="35"/>
      <c r="F15" s="35"/>
      <c r="G15" s="35"/>
      <c r="H15" s="35"/>
      <c r="I15" s="35"/>
      <c r="K15" s="35"/>
      <c r="L15" s="35"/>
      <c r="M15" s="35"/>
      <c r="N15" s="35"/>
      <c r="O15" s="35"/>
      <c r="P15" s="35"/>
      <c r="Q15" s="35"/>
      <c r="R15" s="35"/>
      <c r="S15" s="35"/>
      <c r="U15" s="35"/>
      <c r="V15" s="35"/>
      <c r="W15" s="35"/>
      <c r="X15" s="35"/>
      <c r="Y15" s="35"/>
      <c r="Z15" s="35"/>
      <c r="AA15" s="35"/>
      <c r="AB15" s="35"/>
      <c r="AC15" s="35"/>
    </row>
    <row r="16" spans="1:29" x14ac:dyDescent="0.3">
      <c r="A16" s="35"/>
      <c r="B16" s="35"/>
      <c r="C16" s="35"/>
      <c r="D16" s="35"/>
      <c r="E16" s="35"/>
      <c r="F16" s="35"/>
      <c r="G16" s="35"/>
      <c r="H16" s="35"/>
      <c r="I16" s="35"/>
      <c r="K16" s="35"/>
      <c r="L16" s="35"/>
      <c r="M16" s="35"/>
      <c r="N16" s="35"/>
      <c r="O16" s="35"/>
      <c r="P16" s="35"/>
      <c r="Q16" s="35"/>
      <c r="R16" s="35"/>
      <c r="S16" s="35"/>
      <c r="U16" s="35"/>
      <c r="V16" s="35"/>
      <c r="W16" s="35"/>
      <c r="X16" s="35"/>
      <c r="Y16" s="35"/>
      <c r="Z16" s="35"/>
      <c r="AA16" s="35"/>
      <c r="AB16" s="35"/>
      <c r="AC16" s="35"/>
    </row>
    <row r="17" spans="1:29" x14ac:dyDescent="0.3">
      <c r="A17" s="35"/>
      <c r="B17" s="35"/>
      <c r="C17" s="35"/>
      <c r="D17" s="35"/>
      <c r="E17" s="35"/>
      <c r="F17" s="35"/>
      <c r="G17" s="35"/>
      <c r="H17" s="35"/>
      <c r="I17" s="35"/>
      <c r="K17" s="35"/>
      <c r="L17" s="35"/>
      <c r="M17" s="35"/>
      <c r="N17" s="35"/>
      <c r="O17" s="35"/>
      <c r="P17" s="35"/>
      <c r="Q17" s="35"/>
      <c r="R17" s="35"/>
      <c r="S17" s="35"/>
      <c r="U17" s="35"/>
      <c r="V17" s="35"/>
      <c r="W17" s="35"/>
      <c r="X17" s="35"/>
      <c r="Y17" s="35"/>
      <c r="Z17" s="35"/>
      <c r="AA17" s="35"/>
      <c r="AB17" s="35"/>
      <c r="AC17" s="35"/>
    </row>
    <row r="18" spans="1:29" x14ac:dyDescent="0.3">
      <c r="A18" s="35"/>
      <c r="B18" s="35"/>
      <c r="C18" s="35"/>
      <c r="D18" s="35"/>
      <c r="E18" s="35"/>
      <c r="F18" s="35"/>
      <c r="G18" s="35"/>
      <c r="H18" s="35"/>
      <c r="I18" s="35"/>
      <c r="K18" s="35"/>
      <c r="L18" s="35"/>
      <c r="M18" s="35"/>
      <c r="N18" s="35"/>
      <c r="O18" s="35"/>
      <c r="P18" s="35"/>
      <c r="Q18" s="35"/>
      <c r="R18" s="35"/>
      <c r="S18" s="35"/>
      <c r="U18" s="35"/>
      <c r="V18" s="35"/>
      <c r="W18" s="35"/>
      <c r="X18" s="35"/>
      <c r="Y18" s="35"/>
      <c r="Z18" s="35"/>
      <c r="AA18" s="35"/>
      <c r="AB18" s="35"/>
      <c r="AC18" s="35"/>
    </row>
    <row r="19" spans="1:29" x14ac:dyDescent="0.3">
      <c r="A19" s="35"/>
      <c r="B19" s="35"/>
      <c r="C19" s="35"/>
      <c r="D19" s="35"/>
      <c r="E19" s="35"/>
      <c r="F19" s="35"/>
      <c r="G19" s="35"/>
      <c r="H19" s="35"/>
      <c r="I19" s="35"/>
      <c r="K19" s="35"/>
      <c r="L19" s="35"/>
      <c r="M19" s="35"/>
      <c r="N19" s="35"/>
      <c r="O19" s="35"/>
      <c r="P19" s="35"/>
      <c r="Q19" s="35"/>
      <c r="R19" s="35"/>
      <c r="S19" s="35"/>
      <c r="U19" s="35"/>
      <c r="V19" s="35"/>
      <c r="W19" s="35"/>
      <c r="X19" s="35"/>
      <c r="Y19" s="35"/>
      <c r="Z19" s="35"/>
      <c r="AA19" s="35"/>
      <c r="AB19" s="35"/>
      <c r="AC19" s="35"/>
    </row>
    <row r="20" spans="1:29" x14ac:dyDescent="0.3">
      <c r="A20" s="35"/>
      <c r="B20" s="35"/>
      <c r="C20" s="35"/>
      <c r="D20" s="35"/>
      <c r="E20" s="35"/>
      <c r="F20" s="35"/>
      <c r="G20" s="35"/>
      <c r="H20" s="35"/>
      <c r="I20" s="35"/>
    </row>
    <row r="21" spans="1:29" x14ac:dyDescent="0.3">
      <c r="A21" s="35"/>
      <c r="B21" s="35"/>
      <c r="C21" s="35"/>
      <c r="D21" s="35"/>
      <c r="E21" s="35"/>
      <c r="F21" s="35"/>
      <c r="G21" s="35"/>
      <c r="H21" s="35"/>
      <c r="I21" s="35"/>
      <c r="K21" s="41" t="s">
        <v>130</v>
      </c>
      <c r="L21" s="41"/>
      <c r="M21" s="41"/>
      <c r="N21" s="41"/>
      <c r="O21" s="41"/>
      <c r="P21" s="41"/>
      <c r="Q21" s="41"/>
      <c r="R21" s="41"/>
      <c r="S21" s="41"/>
      <c r="U21" s="41" t="s">
        <v>25</v>
      </c>
      <c r="V21" s="41"/>
      <c r="W21" s="41"/>
      <c r="X21" s="41"/>
      <c r="Y21" s="41"/>
      <c r="Z21" s="41"/>
      <c r="AA21" s="41"/>
      <c r="AB21" s="41"/>
      <c r="AC21" s="41"/>
    </row>
    <row r="22" spans="1:29" x14ac:dyDescent="0.3">
      <c r="A22" s="35"/>
      <c r="B22" s="35"/>
      <c r="C22" s="35"/>
      <c r="D22" s="35"/>
      <c r="E22" s="35"/>
      <c r="F22" s="35"/>
      <c r="G22" s="35"/>
      <c r="H22" s="35"/>
      <c r="I22" s="35"/>
      <c r="K22" s="35" t="s">
        <v>131</v>
      </c>
      <c r="L22" s="35"/>
      <c r="M22" s="35"/>
      <c r="N22" s="35"/>
      <c r="O22" s="35"/>
      <c r="P22" s="35"/>
      <c r="Q22" s="35"/>
      <c r="R22" s="35"/>
      <c r="S22" s="35"/>
      <c r="U22" s="35"/>
      <c r="V22" s="35"/>
      <c r="W22" s="35"/>
      <c r="X22" s="35"/>
      <c r="Y22" s="35"/>
      <c r="Z22" s="35"/>
      <c r="AA22" s="35"/>
      <c r="AB22" s="35"/>
      <c r="AC22" s="35"/>
    </row>
    <row r="23" spans="1:29" x14ac:dyDescent="0.3">
      <c r="A23" s="35"/>
      <c r="B23" s="35"/>
      <c r="C23" s="35"/>
      <c r="D23" s="35"/>
      <c r="E23" s="35"/>
      <c r="F23" s="35"/>
      <c r="G23" s="35"/>
      <c r="H23" s="35"/>
      <c r="I23" s="35"/>
      <c r="K23" s="62" t="s">
        <v>132</v>
      </c>
      <c r="L23" s="62"/>
      <c r="M23" s="62"/>
      <c r="N23" s="62"/>
      <c r="O23" s="62"/>
      <c r="P23" s="62"/>
      <c r="Q23" s="62"/>
      <c r="R23" s="62"/>
      <c r="S23" s="62"/>
      <c r="U23" s="35"/>
      <c r="V23" s="35"/>
      <c r="W23" s="35"/>
      <c r="X23" s="35"/>
      <c r="Y23" s="35"/>
      <c r="Z23" s="35"/>
      <c r="AA23" s="35"/>
      <c r="AB23" s="35"/>
      <c r="AC23" s="35"/>
    </row>
    <row r="24" spans="1:29" x14ac:dyDescent="0.3">
      <c r="A24" s="35"/>
      <c r="B24" s="35"/>
      <c r="C24" s="35"/>
      <c r="D24" s="35"/>
      <c r="E24" s="35"/>
      <c r="F24" s="35"/>
      <c r="G24" s="35"/>
      <c r="H24" s="35"/>
      <c r="I24" s="35"/>
      <c r="K24" s="35" t="s">
        <v>86</v>
      </c>
      <c r="L24" s="35"/>
      <c r="M24" s="35"/>
      <c r="N24" s="35"/>
      <c r="O24" s="35"/>
      <c r="P24" s="35"/>
      <c r="Q24" s="35"/>
      <c r="R24" s="35"/>
      <c r="S24" s="35"/>
      <c r="U24" s="35"/>
      <c r="V24" s="35"/>
      <c r="W24" s="35"/>
      <c r="X24" s="35"/>
      <c r="Y24" s="35"/>
      <c r="Z24" s="35"/>
      <c r="AA24" s="35"/>
      <c r="AB24" s="35"/>
      <c r="AC24" s="35"/>
    </row>
    <row r="25" spans="1:29" x14ac:dyDescent="0.3">
      <c r="A25" s="35"/>
      <c r="B25" s="35"/>
      <c r="C25" s="35"/>
      <c r="D25" s="35"/>
      <c r="E25" s="35"/>
      <c r="F25" s="35"/>
      <c r="G25" s="35"/>
      <c r="H25" s="35"/>
      <c r="I25" s="35"/>
      <c r="K25" s="35"/>
      <c r="L25" s="35"/>
      <c r="M25" s="35"/>
      <c r="N25" s="35"/>
      <c r="O25" s="35"/>
      <c r="P25" s="35"/>
      <c r="Q25" s="35"/>
      <c r="R25" s="35"/>
      <c r="S25" s="35"/>
      <c r="U25" s="35"/>
      <c r="V25" s="35"/>
      <c r="W25" s="35"/>
      <c r="X25" s="35"/>
      <c r="Y25" s="35"/>
      <c r="Z25" s="35"/>
      <c r="AA25" s="35"/>
      <c r="AB25" s="35"/>
      <c r="AC25" s="35"/>
    </row>
    <row r="26" spans="1:29" x14ac:dyDescent="0.3">
      <c r="A26" s="35"/>
      <c r="B26" s="35"/>
      <c r="C26" s="35"/>
      <c r="D26" s="35"/>
      <c r="E26" s="35"/>
      <c r="F26" s="35"/>
      <c r="G26" s="35"/>
      <c r="H26" s="35"/>
      <c r="I26" s="35"/>
      <c r="K26" s="35"/>
      <c r="L26" s="35"/>
      <c r="M26" s="35"/>
      <c r="N26" s="35"/>
      <c r="O26" s="35"/>
      <c r="P26" s="35"/>
      <c r="Q26" s="35"/>
      <c r="R26" s="35"/>
      <c r="S26" s="35"/>
      <c r="U26" s="35"/>
      <c r="V26" s="35"/>
      <c r="W26" s="35"/>
      <c r="X26" s="35"/>
      <c r="Y26" s="35"/>
      <c r="Z26" s="35"/>
      <c r="AA26" s="35"/>
      <c r="AB26" s="35"/>
      <c r="AC26" s="35"/>
    </row>
    <row r="27" spans="1:29" x14ac:dyDescent="0.3">
      <c r="A27" s="35"/>
      <c r="B27" s="35"/>
      <c r="C27" s="35"/>
      <c r="D27" s="35"/>
      <c r="E27" s="35"/>
      <c r="F27" s="35"/>
      <c r="G27" s="35"/>
      <c r="H27" s="35"/>
      <c r="I27" s="35"/>
      <c r="K27" s="35"/>
      <c r="L27" s="35"/>
      <c r="M27" s="35"/>
      <c r="N27" s="35"/>
      <c r="O27" s="35"/>
      <c r="P27" s="35"/>
      <c r="Q27" s="35"/>
      <c r="R27" s="35"/>
      <c r="S27" s="35"/>
      <c r="U27" s="35"/>
      <c r="V27" s="35"/>
      <c r="W27" s="35"/>
      <c r="X27" s="35"/>
      <c r="Y27" s="35"/>
      <c r="Z27" s="35"/>
      <c r="AA27" s="35"/>
      <c r="AB27" s="35"/>
      <c r="AC27" s="35"/>
    </row>
    <row r="28" spans="1:29" x14ac:dyDescent="0.3">
      <c r="A28" s="35"/>
      <c r="B28" s="35"/>
      <c r="C28" s="35"/>
      <c r="D28" s="35"/>
      <c r="E28" s="35"/>
      <c r="F28" s="35"/>
      <c r="G28" s="35"/>
      <c r="H28" s="35"/>
      <c r="I28" s="35"/>
      <c r="K28" s="35"/>
      <c r="L28" s="35"/>
      <c r="M28" s="35"/>
      <c r="N28" s="35"/>
      <c r="O28" s="35"/>
      <c r="P28" s="35"/>
      <c r="Q28" s="35"/>
      <c r="R28" s="35"/>
      <c r="S28" s="35"/>
      <c r="U28" s="35"/>
      <c r="V28" s="35"/>
      <c r="W28" s="35"/>
      <c r="X28" s="35"/>
      <c r="Y28" s="35"/>
      <c r="Z28" s="35"/>
      <c r="AA28" s="35"/>
      <c r="AB28" s="35"/>
      <c r="AC28" s="35"/>
    </row>
    <row r="29" spans="1:29" x14ac:dyDescent="0.3">
      <c r="A29" s="35"/>
      <c r="B29" s="35"/>
      <c r="C29" s="35"/>
      <c r="D29" s="35"/>
      <c r="E29" s="35"/>
      <c r="F29" s="35"/>
      <c r="G29" s="35"/>
      <c r="H29" s="35"/>
      <c r="I29" s="35"/>
      <c r="K29" s="35"/>
      <c r="L29" s="35"/>
      <c r="M29" s="35"/>
      <c r="N29" s="35"/>
      <c r="O29" s="35"/>
      <c r="P29" s="35"/>
      <c r="Q29" s="35"/>
      <c r="R29" s="35"/>
      <c r="S29" s="35"/>
      <c r="U29" s="35"/>
      <c r="V29" s="35"/>
      <c r="W29" s="35"/>
      <c r="X29" s="35"/>
      <c r="Y29" s="35"/>
      <c r="Z29" s="35"/>
      <c r="AA29" s="35"/>
      <c r="AB29" s="35"/>
      <c r="AC29" s="35"/>
    </row>
    <row r="30" spans="1:29" x14ac:dyDescent="0.3">
      <c r="A30" s="35"/>
      <c r="B30" s="35"/>
      <c r="C30" s="35"/>
      <c r="D30" s="35"/>
      <c r="E30" s="35"/>
      <c r="F30" s="35"/>
      <c r="G30" s="35"/>
      <c r="H30" s="35"/>
      <c r="I30" s="35"/>
    </row>
    <row r="31" spans="1:29" x14ac:dyDescent="0.3">
      <c r="K31" s="41" t="s">
        <v>25</v>
      </c>
      <c r="L31" s="41"/>
      <c r="M31" s="41"/>
      <c r="N31" s="41"/>
      <c r="O31" s="41"/>
      <c r="P31" s="41"/>
      <c r="Q31" s="41"/>
      <c r="R31" s="41"/>
      <c r="S31" s="41"/>
    </row>
    <row r="32" spans="1:29" ht="16.5" customHeight="1" x14ac:dyDescent="0.3">
      <c r="A32" s="47" t="s">
        <v>123</v>
      </c>
      <c r="B32" s="47"/>
      <c r="C32" s="47"/>
      <c r="D32" s="47"/>
      <c r="E32" s="47"/>
      <c r="F32" s="47"/>
      <c r="G32" s="47"/>
      <c r="H32" s="47"/>
      <c r="I32" s="47"/>
      <c r="K32" s="35"/>
      <c r="L32" s="35"/>
      <c r="M32" s="35"/>
      <c r="N32" s="35"/>
      <c r="O32" s="35"/>
      <c r="P32" s="35"/>
      <c r="Q32" s="35"/>
      <c r="R32" s="35"/>
      <c r="S32" s="35"/>
    </row>
    <row r="33" spans="1:19" x14ac:dyDescent="0.3">
      <c r="A33" s="47"/>
      <c r="B33" s="47"/>
      <c r="C33" s="47"/>
      <c r="D33" s="47"/>
      <c r="E33" s="47"/>
      <c r="F33" s="47"/>
      <c r="G33" s="47"/>
      <c r="H33" s="47"/>
      <c r="I33" s="47"/>
      <c r="K33" s="35"/>
      <c r="L33" s="35"/>
      <c r="M33" s="35"/>
      <c r="N33" s="35"/>
      <c r="O33" s="35"/>
      <c r="P33" s="35"/>
      <c r="Q33" s="35"/>
      <c r="R33" s="35"/>
      <c r="S33" s="35"/>
    </row>
    <row r="34" spans="1:19" x14ac:dyDescent="0.3">
      <c r="A34" s="47"/>
      <c r="B34" s="47"/>
      <c r="C34" s="47"/>
      <c r="D34" s="47"/>
      <c r="E34" s="47"/>
      <c r="F34" s="47"/>
      <c r="G34" s="47"/>
      <c r="H34" s="47"/>
      <c r="I34" s="47"/>
      <c r="K34" s="35"/>
      <c r="L34" s="35"/>
      <c r="M34" s="35"/>
      <c r="N34" s="35"/>
      <c r="O34" s="35"/>
      <c r="P34" s="35"/>
      <c r="Q34" s="35"/>
      <c r="R34" s="35"/>
      <c r="S34" s="35"/>
    </row>
    <row r="35" spans="1:19" x14ac:dyDescent="0.3">
      <c r="A35" s="47"/>
      <c r="B35" s="47"/>
      <c r="C35" s="47"/>
      <c r="D35" s="47"/>
      <c r="E35" s="47"/>
      <c r="F35" s="47"/>
      <c r="G35" s="47"/>
      <c r="H35" s="47"/>
      <c r="I35" s="47"/>
      <c r="K35" s="35"/>
      <c r="L35" s="35"/>
      <c r="M35" s="35"/>
      <c r="N35" s="35"/>
      <c r="O35" s="35"/>
      <c r="P35" s="35"/>
      <c r="Q35" s="35"/>
      <c r="R35" s="35"/>
      <c r="S35" s="35"/>
    </row>
    <row r="36" spans="1:19" x14ac:dyDescent="0.3">
      <c r="K36" s="35"/>
      <c r="L36" s="35"/>
      <c r="M36" s="35"/>
      <c r="N36" s="35"/>
      <c r="O36" s="35"/>
      <c r="P36" s="35"/>
      <c r="Q36" s="35"/>
      <c r="R36" s="35"/>
      <c r="S36" s="35"/>
    </row>
    <row r="37" spans="1:19" x14ac:dyDescent="0.3">
      <c r="A37" s="41" t="s">
        <v>84</v>
      </c>
      <c r="B37" s="41"/>
      <c r="C37" s="41"/>
      <c r="D37" s="41"/>
      <c r="E37" s="41"/>
      <c r="F37" s="41"/>
      <c r="G37" s="41"/>
      <c r="H37" s="41"/>
      <c r="I37" s="41"/>
      <c r="K37" s="35"/>
      <c r="L37" s="35"/>
      <c r="M37" s="35"/>
      <c r="N37" s="35"/>
      <c r="O37" s="35"/>
      <c r="P37" s="35"/>
      <c r="Q37" s="35"/>
      <c r="R37" s="35"/>
      <c r="S37" s="35"/>
    </row>
    <row r="38" spans="1:19" x14ac:dyDescent="0.3">
      <c r="A38" s="35" t="s">
        <v>128</v>
      </c>
      <c r="B38" s="35"/>
      <c r="C38" s="35"/>
      <c r="D38" s="35"/>
      <c r="E38" s="35"/>
      <c r="F38" s="35"/>
      <c r="G38" s="35"/>
      <c r="H38" s="35"/>
      <c r="I38" s="35"/>
      <c r="K38" s="35"/>
      <c r="L38" s="35"/>
      <c r="M38" s="35"/>
      <c r="N38" s="35"/>
      <c r="O38" s="35"/>
      <c r="P38" s="35"/>
      <c r="Q38" s="35"/>
      <c r="R38" s="35"/>
      <c r="S38" s="35"/>
    </row>
    <row r="39" spans="1:19" x14ac:dyDescent="0.3">
      <c r="A39" s="35" t="s">
        <v>86</v>
      </c>
      <c r="B39" s="35"/>
      <c r="C39" s="35"/>
      <c r="D39" s="35"/>
      <c r="E39" s="35"/>
      <c r="F39" s="35"/>
      <c r="G39" s="35"/>
      <c r="H39" s="35"/>
      <c r="I39" s="35"/>
      <c r="K39" s="35"/>
      <c r="L39" s="35"/>
      <c r="M39" s="35"/>
      <c r="N39" s="35"/>
      <c r="O39" s="35"/>
      <c r="P39" s="35"/>
      <c r="Q39" s="35"/>
      <c r="R39" s="35"/>
      <c r="S39" s="35"/>
    </row>
    <row r="40" spans="1:19" x14ac:dyDescent="0.3">
      <c r="A40" s="35"/>
      <c r="B40" s="35"/>
      <c r="C40" s="35"/>
      <c r="D40" s="35"/>
      <c r="E40" s="35"/>
      <c r="F40" s="35"/>
      <c r="G40" s="35"/>
      <c r="H40" s="35"/>
      <c r="I40" s="35"/>
    </row>
    <row r="41" spans="1:19" x14ac:dyDescent="0.3">
      <c r="A41" s="35"/>
      <c r="B41" s="35"/>
      <c r="C41" s="35"/>
      <c r="D41" s="35"/>
      <c r="E41" s="35"/>
      <c r="F41" s="35"/>
      <c r="G41" s="35"/>
      <c r="H41" s="35"/>
      <c r="I41" s="35"/>
    </row>
    <row r="42" spans="1:19" x14ac:dyDescent="0.3">
      <c r="A42" s="35"/>
      <c r="B42" s="35"/>
      <c r="C42" s="35"/>
      <c r="D42" s="35"/>
      <c r="E42" s="35"/>
      <c r="F42" s="35"/>
      <c r="G42" s="35"/>
      <c r="H42" s="35"/>
      <c r="I42" s="35"/>
    </row>
    <row r="43" spans="1:19" x14ac:dyDescent="0.3">
      <c r="A43" s="35"/>
      <c r="B43" s="35"/>
      <c r="C43" s="35"/>
      <c r="D43" s="35"/>
      <c r="E43" s="35"/>
      <c r="F43" s="35"/>
      <c r="G43" s="35"/>
      <c r="H43" s="35"/>
      <c r="I43" s="35"/>
    </row>
    <row r="44" spans="1:19" x14ac:dyDescent="0.3">
      <c r="A44" s="35"/>
      <c r="B44" s="35"/>
      <c r="C44" s="35"/>
      <c r="D44" s="35"/>
      <c r="E44" s="35"/>
      <c r="F44" s="35"/>
      <c r="G44" s="35"/>
      <c r="H44" s="35"/>
      <c r="I44" s="35"/>
    </row>
    <row r="45" spans="1:19" x14ac:dyDescent="0.3">
      <c r="A45" s="35"/>
      <c r="B45" s="35"/>
      <c r="C45" s="35"/>
      <c r="D45" s="35"/>
      <c r="E45" s="35"/>
      <c r="F45" s="35"/>
      <c r="G45" s="35"/>
      <c r="H45" s="35"/>
      <c r="I45" s="35"/>
    </row>
    <row r="47" spans="1:19" x14ac:dyDescent="0.3">
      <c r="A47" s="41" t="s">
        <v>25</v>
      </c>
      <c r="B47" s="41"/>
      <c r="C47" s="41"/>
      <c r="D47" s="41"/>
      <c r="E47" s="41"/>
      <c r="F47" s="41"/>
      <c r="G47" s="41"/>
      <c r="H47" s="41"/>
      <c r="I47" s="41"/>
    </row>
    <row r="48" spans="1:19" x14ac:dyDescent="0.3">
      <c r="A48" s="35"/>
      <c r="B48" s="35"/>
      <c r="C48" s="35"/>
      <c r="D48" s="35"/>
      <c r="E48" s="35"/>
      <c r="F48" s="35"/>
      <c r="G48" s="35"/>
      <c r="H48" s="35"/>
      <c r="I48" s="35"/>
    </row>
    <row r="49" spans="1:9" x14ac:dyDescent="0.3">
      <c r="A49" s="35"/>
      <c r="B49" s="35"/>
      <c r="C49" s="35"/>
      <c r="D49" s="35"/>
      <c r="E49" s="35"/>
      <c r="F49" s="35"/>
      <c r="G49" s="35"/>
      <c r="H49" s="35"/>
      <c r="I49" s="35"/>
    </row>
    <row r="50" spans="1:9" x14ac:dyDescent="0.3">
      <c r="A50" s="35"/>
      <c r="B50" s="35"/>
      <c r="C50" s="35"/>
      <c r="D50" s="35"/>
      <c r="E50" s="35"/>
      <c r="F50" s="35"/>
      <c r="G50" s="35"/>
      <c r="H50" s="35"/>
      <c r="I50" s="35"/>
    </row>
    <row r="51" spans="1:9" x14ac:dyDescent="0.3">
      <c r="A51" s="35"/>
      <c r="B51" s="35"/>
      <c r="C51" s="35"/>
      <c r="D51" s="35"/>
      <c r="E51" s="35"/>
      <c r="F51" s="35"/>
      <c r="G51" s="35"/>
      <c r="H51" s="35"/>
      <c r="I51" s="35"/>
    </row>
    <row r="52" spans="1:9" x14ac:dyDescent="0.3">
      <c r="A52" s="35"/>
      <c r="B52" s="35"/>
      <c r="C52" s="35"/>
      <c r="D52" s="35"/>
      <c r="E52" s="35"/>
      <c r="F52" s="35"/>
      <c r="G52" s="35"/>
      <c r="H52" s="35"/>
      <c r="I52" s="35"/>
    </row>
    <row r="53" spans="1:9" x14ac:dyDescent="0.3">
      <c r="A53" s="35"/>
      <c r="B53" s="35"/>
      <c r="C53" s="35"/>
      <c r="D53" s="35"/>
      <c r="E53" s="35"/>
      <c r="F53" s="35"/>
      <c r="G53" s="35"/>
      <c r="H53" s="35"/>
      <c r="I53" s="35"/>
    </row>
    <row r="54" spans="1:9" x14ac:dyDescent="0.3">
      <c r="A54" s="35"/>
      <c r="B54" s="35"/>
      <c r="C54" s="35"/>
      <c r="D54" s="35"/>
      <c r="E54" s="35"/>
      <c r="F54" s="35"/>
      <c r="G54" s="35"/>
      <c r="H54" s="35"/>
      <c r="I54" s="35"/>
    </row>
    <row r="55" spans="1:9" x14ac:dyDescent="0.3">
      <c r="A55" s="35"/>
      <c r="B55" s="35"/>
      <c r="C55" s="35"/>
      <c r="D55" s="35"/>
      <c r="E55" s="35"/>
      <c r="F55" s="35"/>
      <c r="G55" s="35"/>
      <c r="H55" s="35"/>
      <c r="I55" s="35"/>
    </row>
  </sheetData>
  <sheetProtection algorithmName="SHA-512" hashValue="4Jr63sYkL8D4dtDFWg5VsxB0ZXPE4h4JP+UiBabvPHlgcCDnfwJgp8CVHZcu1exoO9EcAnd3muJzUFt7h1iQjQ==" saltValue="l6DqfhjpMaEUmAsJyH9Xag==" spinCount="100000" sheet="1" objects="1" scenarios="1" insertColumns="0" insertRows="0" insertHyperlinks="0"/>
  <mergeCells count="71">
    <mergeCell ref="A2:E2"/>
    <mergeCell ref="A3:C3"/>
    <mergeCell ref="D3:E3"/>
    <mergeCell ref="A4:C4"/>
    <mergeCell ref="A5:C5"/>
    <mergeCell ref="A7:C7"/>
    <mergeCell ref="A8:C8"/>
    <mergeCell ref="A9:C9"/>
    <mergeCell ref="D4:E4"/>
    <mergeCell ref="D6:E6"/>
    <mergeCell ref="D7:E7"/>
    <mergeCell ref="A6:C6"/>
    <mergeCell ref="H2:L2"/>
    <mergeCell ref="H3:J3"/>
    <mergeCell ref="K3:L3"/>
    <mergeCell ref="H4:J4"/>
    <mergeCell ref="H5:J5"/>
    <mergeCell ref="K5:L5"/>
    <mergeCell ref="O6:Q6"/>
    <mergeCell ref="O7:Q7"/>
    <mergeCell ref="R7:S7"/>
    <mergeCell ref="O2:S2"/>
    <mergeCell ref="O3:Q3"/>
    <mergeCell ref="R3:S3"/>
    <mergeCell ref="O4:Q4"/>
    <mergeCell ref="O5:Q5"/>
    <mergeCell ref="A11:I11"/>
    <mergeCell ref="A12:I30"/>
    <mergeCell ref="A32:I35"/>
    <mergeCell ref="A37:I37"/>
    <mergeCell ref="A38:I38"/>
    <mergeCell ref="A45:I45"/>
    <mergeCell ref="A47:I47"/>
    <mergeCell ref="A48:I55"/>
    <mergeCell ref="K11:S11"/>
    <mergeCell ref="K12:S12"/>
    <mergeCell ref="K13:S13"/>
    <mergeCell ref="K14:S14"/>
    <mergeCell ref="K15:S15"/>
    <mergeCell ref="K16:S16"/>
    <mergeCell ref="K17:S17"/>
    <mergeCell ref="A39:I39"/>
    <mergeCell ref="A40:I40"/>
    <mergeCell ref="A41:I41"/>
    <mergeCell ref="A42:I42"/>
    <mergeCell ref="A43:I43"/>
    <mergeCell ref="A44:I44"/>
    <mergeCell ref="K29:S29"/>
    <mergeCell ref="K31:S31"/>
    <mergeCell ref="K18:S18"/>
    <mergeCell ref="K19:S19"/>
    <mergeCell ref="K21:S21"/>
    <mergeCell ref="K22:S22"/>
    <mergeCell ref="K23:S23"/>
    <mergeCell ref="K24:S24"/>
    <mergeCell ref="U21:AC21"/>
    <mergeCell ref="U22:AC29"/>
    <mergeCell ref="K32:S39"/>
    <mergeCell ref="U11:AC11"/>
    <mergeCell ref="U12:AC12"/>
    <mergeCell ref="U13:AC13"/>
    <mergeCell ref="U14:AC14"/>
    <mergeCell ref="U15:AC15"/>
    <mergeCell ref="U16:AC16"/>
    <mergeCell ref="U17:AC17"/>
    <mergeCell ref="U18:AC18"/>
    <mergeCell ref="U19:AC19"/>
    <mergeCell ref="K25:S25"/>
    <mergeCell ref="K26:S26"/>
    <mergeCell ref="K27:S27"/>
    <mergeCell ref="K28:S28"/>
  </mergeCells>
  <phoneticPr fontId="4"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B9FC9-0493-4E0E-82F6-8A497ADAE8D5}">
  <dimension ref="A1:AC73"/>
  <sheetViews>
    <sheetView zoomScale="85" zoomScaleNormal="85" workbookViewId="0">
      <selection activeCell="R12" sqref="R12:S12"/>
    </sheetView>
  </sheetViews>
  <sheetFormatPr defaultRowHeight="16.5" x14ac:dyDescent="0.3"/>
  <cols>
    <col min="1" max="16384" width="9" style="11"/>
  </cols>
  <sheetData>
    <row r="1" spans="1:29" x14ac:dyDescent="0.3">
      <c r="A1" s="12" t="s">
        <v>1</v>
      </c>
      <c r="B1" s="13" t="str" cm="1">
        <f t="array" aca="1" ref="B1" ca="1">IF(SUM(COUNTIF(INDIRECT({"안전시스템2!$F$2","안전시스템2!$M$2","안전시스템2!$T$2"}),"="&amp;IncompleteText))&gt;0,ErrorText,IF(SUM(COUNTIF(INDIRECT({"안전시스템2!$F$2","안전시스템2!$M$2","안전시스템2!$T$2"}),"="&amp;ErrorText)),ErrorText,OKText))</f>
        <v>ERROR</v>
      </c>
    </row>
    <row r="2" spans="1:29" x14ac:dyDescent="0.3">
      <c r="A2" s="41" t="s">
        <v>135</v>
      </c>
      <c r="B2" s="41"/>
      <c r="C2" s="41"/>
      <c r="D2" s="41"/>
      <c r="E2" s="41"/>
      <c r="F2" s="13" t="str">
        <f>IF(COUNTIF(F3:F6, "="&amp;IncompleteText), IncompleteText, IF(COUNTIF(F3:F6, "="&amp;ErrorText), ErrorText, OKText))</f>
        <v>BLANK</v>
      </c>
      <c r="H2" s="41" t="s">
        <v>137</v>
      </c>
      <c r="I2" s="41"/>
      <c r="J2" s="41"/>
      <c r="K2" s="41"/>
      <c r="L2" s="41"/>
      <c r="M2" s="13" t="str">
        <f>IF(COUNTIF(M3:M6, "="&amp;IncompleteText), IncompleteText, IF(COUNTIF(M3:M6, "="&amp;ErrorText), ErrorText, OKText))</f>
        <v>BLANK</v>
      </c>
      <c r="O2" s="41" t="s">
        <v>141</v>
      </c>
      <c r="P2" s="41"/>
      <c r="Q2" s="41"/>
      <c r="R2" s="41"/>
      <c r="S2" s="41"/>
      <c r="T2" s="13" t="str">
        <f>IF(COUNTIF(T3:T12, "="&amp;IncompleteText), IncompleteText, IF(COUNTIF(T3:T12, "="&amp;ErrorText), ErrorText, OKText))</f>
        <v>BLANK</v>
      </c>
    </row>
    <row r="3" spans="1:29" x14ac:dyDescent="0.3">
      <c r="A3" s="34" t="s">
        <v>67</v>
      </c>
      <c r="B3" s="34"/>
      <c r="C3" s="34"/>
      <c r="D3" s="65"/>
      <c r="E3" s="66"/>
      <c r="F3" s="13" t="str">
        <f>IF(ISBLANK(D3), IncompleteText, OKText)</f>
        <v>BLANK</v>
      </c>
      <c r="H3" s="34" t="s">
        <v>67</v>
      </c>
      <c r="I3" s="34"/>
      <c r="J3" s="34"/>
      <c r="K3" s="65"/>
      <c r="L3" s="66"/>
      <c r="M3" s="13" t="str">
        <f>IF(ISBLANK(K3), IncompleteText, OKText)</f>
        <v>BLANK</v>
      </c>
      <c r="O3" s="34" t="s">
        <v>67</v>
      </c>
      <c r="P3" s="34"/>
      <c r="Q3" s="34"/>
      <c r="R3" s="63"/>
      <c r="S3" s="64"/>
      <c r="T3" s="13" t="str">
        <f t="shared" ref="T3:T12" si="0">IF(ISBLANK(R3), IncompleteText, OKText)</f>
        <v>BLANK</v>
      </c>
    </row>
    <row r="4" spans="1:29" ht="17.25" x14ac:dyDescent="0.3">
      <c r="A4" s="34" t="s">
        <v>136</v>
      </c>
      <c r="B4" s="34"/>
      <c r="C4" s="34"/>
      <c r="D4" s="17"/>
      <c r="E4" s="18" t="s">
        <v>90</v>
      </c>
      <c r="F4" s="13" t="str">
        <f>IF(ISBLANK(D4), IncompleteText, OKText)</f>
        <v>BLANK</v>
      </c>
      <c r="H4" s="34" t="s">
        <v>138</v>
      </c>
      <c r="I4" s="34"/>
      <c r="J4" s="34"/>
      <c r="K4" s="17"/>
      <c r="L4" s="18" t="s">
        <v>70</v>
      </c>
      <c r="M4" s="13" t="str">
        <f>IF(ISBLANK(K4), IncompleteText, OKText)</f>
        <v>BLANK</v>
      </c>
      <c r="O4" s="34" t="s">
        <v>118</v>
      </c>
      <c r="P4" s="34"/>
      <c r="Q4" s="34"/>
      <c r="R4" s="14"/>
      <c r="S4" s="8" t="s">
        <v>145</v>
      </c>
      <c r="T4" s="13" t="str">
        <f t="shared" si="0"/>
        <v>BLANK</v>
      </c>
    </row>
    <row r="5" spans="1:29" x14ac:dyDescent="0.3">
      <c r="A5" s="34" t="s">
        <v>116</v>
      </c>
      <c r="B5" s="34"/>
      <c r="C5" s="34"/>
      <c r="D5" s="17"/>
      <c r="E5" s="8" t="s">
        <v>70</v>
      </c>
      <c r="F5" s="13" t="str">
        <f>IF(ISBLANK(D5), IncompleteText, OKText)</f>
        <v>BLANK</v>
      </c>
      <c r="H5" s="34" t="s">
        <v>139</v>
      </c>
      <c r="I5" s="34"/>
      <c r="J5" s="34"/>
      <c r="K5" s="17"/>
      <c r="L5" s="8" t="s">
        <v>140</v>
      </c>
      <c r="M5" s="13" t="str">
        <f>IF(ISBLANK(K5), IncompleteText, OKText)</f>
        <v>BLANK</v>
      </c>
      <c r="O5" s="34" t="s">
        <v>142</v>
      </c>
      <c r="P5" s="34"/>
      <c r="Q5" s="34"/>
      <c r="R5" s="7"/>
      <c r="S5" s="8" t="s">
        <v>70</v>
      </c>
      <c r="T5" s="13" t="str">
        <f t="shared" si="0"/>
        <v>BLANK</v>
      </c>
    </row>
    <row r="6" spans="1:29" x14ac:dyDescent="0.3">
      <c r="A6" s="34" t="s">
        <v>19</v>
      </c>
      <c r="B6" s="34"/>
      <c r="C6" s="34"/>
      <c r="D6" s="36"/>
      <c r="E6" s="37"/>
      <c r="F6" s="13" t="str">
        <f>IF(ISBLANK(D6), IncompleteText, OKText)</f>
        <v>BLANK</v>
      </c>
      <c r="H6" s="34" t="s">
        <v>19</v>
      </c>
      <c r="I6" s="34"/>
      <c r="J6" s="34"/>
      <c r="K6" s="36"/>
      <c r="L6" s="37"/>
      <c r="M6" s="13" t="str">
        <f>IF(ISBLANK(K6), IncompleteText, OKText)</f>
        <v>BLANK</v>
      </c>
      <c r="O6" s="34" t="s">
        <v>143</v>
      </c>
      <c r="P6" s="34"/>
      <c r="Q6" s="34"/>
      <c r="R6" s="14"/>
      <c r="S6" s="8" t="s">
        <v>121</v>
      </c>
      <c r="T6" s="13" t="str">
        <f t="shared" si="0"/>
        <v>BLANK</v>
      </c>
    </row>
    <row r="7" spans="1:29" x14ac:dyDescent="0.3">
      <c r="O7" s="34" t="s">
        <v>144</v>
      </c>
      <c r="P7" s="34"/>
      <c r="Q7" s="34"/>
      <c r="R7" s="14"/>
      <c r="S7" s="8" t="s">
        <v>121</v>
      </c>
      <c r="T7" s="13" t="str">
        <f t="shared" si="0"/>
        <v>BLANK</v>
      </c>
    </row>
    <row r="8" spans="1:29" x14ac:dyDescent="0.3">
      <c r="O8" s="34" t="s">
        <v>19</v>
      </c>
      <c r="P8" s="34"/>
      <c r="Q8" s="34"/>
      <c r="R8" s="36"/>
      <c r="S8" s="37"/>
      <c r="T8" s="13" t="str">
        <f t="shared" si="0"/>
        <v>BLANK</v>
      </c>
    </row>
    <row r="9" spans="1:29" x14ac:dyDescent="0.3">
      <c r="O9" s="34" t="s">
        <v>67</v>
      </c>
      <c r="P9" s="34"/>
      <c r="Q9" s="34"/>
      <c r="R9" s="63"/>
      <c r="S9" s="64"/>
      <c r="T9" s="13" t="str">
        <f t="shared" si="0"/>
        <v>BLANK</v>
      </c>
    </row>
    <row r="10" spans="1:29" x14ac:dyDescent="0.3">
      <c r="O10" s="34" t="s">
        <v>118</v>
      </c>
      <c r="P10" s="34"/>
      <c r="Q10" s="34"/>
      <c r="R10" s="14"/>
      <c r="S10" s="8" t="s">
        <v>90</v>
      </c>
      <c r="T10" s="13" t="str">
        <f t="shared" si="0"/>
        <v>BLANK</v>
      </c>
    </row>
    <row r="11" spans="1:29" x14ac:dyDescent="0.3">
      <c r="O11" s="34" t="s">
        <v>142</v>
      </c>
      <c r="P11" s="34"/>
      <c r="Q11" s="34"/>
      <c r="R11" s="7"/>
      <c r="S11" s="8" t="s">
        <v>70</v>
      </c>
      <c r="T11" s="13" t="str">
        <f t="shared" si="0"/>
        <v>BLANK</v>
      </c>
    </row>
    <row r="12" spans="1:29" x14ac:dyDescent="0.3">
      <c r="O12" s="34" t="s">
        <v>19</v>
      </c>
      <c r="P12" s="34"/>
      <c r="Q12" s="34"/>
      <c r="R12" s="36"/>
      <c r="S12" s="37"/>
      <c r="T12" s="13" t="str">
        <f t="shared" si="0"/>
        <v>BLANK</v>
      </c>
    </row>
    <row r="14" spans="1:29" x14ac:dyDescent="0.3">
      <c r="A14" s="41" t="s">
        <v>146</v>
      </c>
      <c r="B14" s="41"/>
      <c r="C14" s="41"/>
      <c r="D14" s="41"/>
      <c r="E14" s="41"/>
      <c r="F14" s="41"/>
      <c r="G14" s="41"/>
      <c r="H14" s="41"/>
      <c r="I14" s="41"/>
      <c r="K14" s="41" t="s">
        <v>155</v>
      </c>
      <c r="L14" s="41"/>
      <c r="M14" s="41"/>
      <c r="N14" s="41"/>
      <c r="O14" s="41"/>
      <c r="P14" s="41"/>
      <c r="Q14" s="41"/>
      <c r="R14" s="41"/>
      <c r="S14" s="41"/>
      <c r="U14" s="41" t="s">
        <v>157</v>
      </c>
      <c r="V14" s="41"/>
      <c r="W14" s="41"/>
      <c r="X14" s="41"/>
      <c r="Y14" s="41"/>
      <c r="Z14" s="41"/>
      <c r="AA14" s="41"/>
      <c r="AB14" s="41"/>
      <c r="AC14" s="41"/>
    </row>
    <row r="15" spans="1:29" x14ac:dyDescent="0.3">
      <c r="A15" s="35" t="s">
        <v>147</v>
      </c>
      <c r="B15" s="35"/>
      <c r="C15" s="35"/>
      <c r="D15" s="35"/>
      <c r="E15" s="35"/>
      <c r="F15" s="35"/>
      <c r="G15" s="35"/>
      <c r="H15" s="35"/>
      <c r="I15" s="35"/>
      <c r="K15" s="35" t="s">
        <v>156</v>
      </c>
      <c r="L15" s="35"/>
      <c r="M15" s="35"/>
      <c r="N15" s="35"/>
      <c r="O15" s="35"/>
      <c r="P15" s="35"/>
      <c r="Q15" s="35"/>
      <c r="R15" s="35"/>
      <c r="S15" s="35"/>
      <c r="U15" s="35"/>
      <c r="V15" s="35"/>
      <c r="W15" s="35"/>
      <c r="X15" s="35"/>
      <c r="Y15" s="35"/>
      <c r="Z15" s="35"/>
      <c r="AA15" s="35"/>
      <c r="AB15" s="35"/>
      <c r="AC15" s="35"/>
    </row>
    <row r="16" spans="1:29" x14ac:dyDescent="0.3">
      <c r="A16" s="35" t="s">
        <v>86</v>
      </c>
      <c r="B16" s="35"/>
      <c r="C16" s="35"/>
      <c r="D16" s="35"/>
      <c r="E16" s="35"/>
      <c r="F16" s="35"/>
      <c r="G16" s="35"/>
      <c r="H16" s="35"/>
      <c r="I16" s="35"/>
      <c r="K16" s="35" t="s">
        <v>86</v>
      </c>
      <c r="L16" s="35"/>
      <c r="M16" s="35"/>
      <c r="N16" s="35"/>
      <c r="O16" s="35"/>
      <c r="P16" s="35"/>
      <c r="Q16" s="35"/>
      <c r="R16" s="35"/>
      <c r="S16" s="35"/>
      <c r="U16" s="35"/>
      <c r="V16" s="35"/>
      <c r="W16" s="35"/>
      <c r="X16" s="35"/>
      <c r="Y16" s="35"/>
      <c r="Z16" s="35"/>
      <c r="AA16" s="35"/>
      <c r="AB16" s="35"/>
      <c r="AC16" s="35"/>
    </row>
    <row r="17" spans="1:29" x14ac:dyDescent="0.3">
      <c r="A17" s="35"/>
      <c r="B17" s="35"/>
      <c r="C17" s="35"/>
      <c r="D17" s="35"/>
      <c r="E17" s="35"/>
      <c r="F17" s="35"/>
      <c r="G17" s="35"/>
      <c r="H17" s="35"/>
      <c r="I17" s="35"/>
      <c r="K17" s="35"/>
      <c r="L17" s="35"/>
      <c r="M17" s="35"/>
      <c r="N17" s="35"/>
      <c r="O17" s="35"/>
      <c r="P17" s="35"/>
      <c r="Q17" s="35"/>
      <c r="R17" s="35"/>
      <c r="S17" s="35"/>
      <c r="U17" s="35"/>
      <c r="V17" s="35"/>
      <c r="W17" s="35"/>
      <c r="X17" s="35"/>
      <c r="Y17" s="35"/>
      <c r="Z17" s="35"/>
      <c r="AA17" s="35"/>
      <c r="AB17" s="35"/>
      <c r="AC17" s="35"/>
    </row>
    <row r="18" spans="1:29" x14ac:dyDescent="0.3">
      <c r="A18" s="35"/>
      <c r="B18" s="35"/>
      <c r="C18" s="35"/>
      <c r="D18" s="35"/>
      <c r="E18" s="35"/>
      <c r="F18" s="35"/>
      <c r="G18" s="35"/>
      <c r="H18" s="35"/>
      <c r="I18" s="35"/>
      <c r="K18" s="35"/>
      <c r="L18" s="35"/>
      <c r="M18" s="35"/>
      <c r="N18" s="35"/>
      <c r="O18" s="35"/>
      <c r="P18" s="35"/>
      <c r="Q18" s="35"/>
      <c r="R18" s="35"/>
      <c r="S18" s="35"/>
      <c r="U18" s="35"/>
      <c r="V18" s="35"/>
      <c r="W18" s="35"/>
      <c r="X18" s="35"/>
      <c r="Y18" s="35"/>
      <c r="Z18" s="35"/>
      <c r="AA18" s="35"/>
      <c r="AB18" s="35"/>
      <c r="AC18" s="35"/>
    </row>
    <row r="19" spans="1:29" x14ac:dyDescent="0.3">
      <c r="A19" s="35"/>
      <c r="B19" s="35"/>
      <c r="C19" s="35"/>
      <c r="D19" s="35"/>
      <c r="E19" s="35"/>
      <c r="F19" s="35"/>
      <c r="G19" s="35"/>
      <c r="H19" s="35"/>
      <c r="I19" s="35"/>
      <c r="K19" s="35"/>
      <c r="L19" s="35"/>
      <c r="M19" s="35"/>
      <c r="N19" s="35"/>
      <c r="O19" s="35"/>
      <c r="P19" s="35"/>
      <c r="Q19" s="35"/>
      <c r="R19" s="35"/>
      <c r="S19" s="35"/>
      <c r="U19" s="35"/>
      <c r="V19" s="35"/>
      <c r="W19" s="35"/>
      <c r="X19" s="35"/>
      <c r="Y19" s="35"/>
      <c r="Z19" s="35"/>
      <c r="AA19" s="35"/>
      <c r="AB19" s="35"/>
      <c r="AC19" s="35"/>
    </row>
    <row r="20" spans="1:29" x14ac:dyDescent="0.3">
      <c r="A20" s="35"/>
      <c r="B20" s="35"/>
      <c r="C20" s="35"/>
      <c r="D20" s="35"/>
      <c r="E20" s="35"/>
      <c r="F20" s="35"/>
      <c r="G20" s="35"/>
      <c r="H20" s="35"/>
      <c r="I20" s="35"/>
      <c r="K20" s="35"/>
      <c r="L20" s="35"/>
      <c r="M20" s="35"/>
      <c r="N20" s="35"/>
      <c r="O20" s="35"/>
      <c r="P20" s="35"/>
      <c r="Q20" s="35"/>
      <c r="R20" s="35"/>
      <c r="S20" s="35"/>
      <c r="U20" s="35"/>
      <c r="V20" s="35"/>
      <c r="W20" s="35"/>
      <c r="X20" s="35"/>
      <c r="Y20" s="35"/>
      <c r="Z20" s="35"/>
      <c r="AA20" s="35"/>
      <c r="AB20" s="35"/>
      <c r="AC20" s="35"/>
    </row>
    <row r="21" spans="1:29" x14ac:dyDescent="0.3">
      <c r="A21" s="35"/>
      <c r="B21" s="35"/>
      <c r="C21" s="35"/>
      <c r="D21" s="35"/>
      <c r="E21" s="35"/>
      <c r="F21" s="35"/>
      <c r="G21" s="35"/>
      <c r="H21" s="35"/>
      <c r="I21" s="35"/>
      <c r="K21" s="35"/>
      <c r="L21" s="35"/>
      <c r="M21" s="35"/>
      <c r="N21" s="35"/>
      <c r="O21" s="35"/>
      <c r="P21" s="35"/>
      <c r="Q21" s="35"/>
      <c r="R21" s="35"/>
      <c r="S21" s="35"/>
      <c r="U21" s="35"/>
      <c r="V21" s="35"/>
      <c r="W21" s="35"/>
      <c r="X21" s="35"/>
      <c r="Y21" s="35"/>
      <c r="Z21" s="35"/>
      <c r="AA21" s="35"/>
      <c r="AB21" s="35"/>
      <c r="AC21" s="35"/>
    </row>
    <row r="22" spans="1:29" x14ac:dyDescent="0.3">
      <c r="A22" s="35"/>
      <c r="B22" s="35"/>
      <c r="C22" s="35"/>
      <c r="D22" s="35"/>
      <c r="E22" s="35"/>
      <c r="F22" s="35"/>
      <c r="G22" s="35"/>
      <c r="H22" s="35"/>
      <c r="I22" s="35"/>
      <c r="K22" s="35"/>
      <c r="L22" s="35"/>
      <c r="M22" s="35"/>
      <c r="N22" s="35"/>
      <c r="O22" s="35"/>
      <c r="P22" s="35"/>
      <c r="Q22" s="35"/>
      <c r="R22" s="35"/>
      <c r="S22" s="35"/>
      <c r="U22" s="35"/>
      <c r="V22" s="35"/>
      <c r="W22" s="35"/>
      <c r="X22" s="35"/>
      <c r="Y22" s="35"/>
      <c r="Z22" s="35"/>
      <c r="AA22" s="35"/>
      <c r="AB22" s="35"/>
      <c r="AC22" s="35"/>
    </row>
    <row r="23" spans="1:29" x14ac:dyDescent="0.3">
      <c r="U23" s="35"/>
      <c r="V23" s="35"/>
      <c r="W23" s="35"/>
      <c r="X23" s="35"/>
      <c r="Y23" s="35"/>
      <c r="Z23" s="35"/>
      <c r="AA23" s="35"/>
      <c r="AB23" s="35"/>
      <c r="AC23" s="35"/>
    </row>
    <row r="24" spans="1:29" x14ac:dyDescent="0.3">
      <c r="A24" s="41" t="s">
        <v>149</v>
      </c>
      <c r="B24" s="41"/>
      <c r="C24" s="41"/>
      <c r="D24" s="41"/>
      <c r="E24" s="41"/>
      <c r="F24" s="41"/>
      <c r="G24" s="41"/>
      <c r="H24" s="41"/>
      <c r="I24" s="41"/>
      <c r="K24" s="41" t="s">
        <v>25</v>
      </c>
      <c r="L24" s="41"/>
      <c r="M24" s="41"/>
      <c r="N24" s="41"/>
      <c r="O24" s="41"/>
      <c r="P24" s="41"/>
      <c r="Q24" s="41"/>
      <c r="R24" s="41"/>
      <c r="S24" s="41"/>
      <c r="U24" s="35"/>
      <c r="V24" s="35"/>
      <c r="W24" s="35"/>
      <c r="X24" s="35"/>
      <c r="Y24" s="35"/>
      <c r="Z24" s="35"/>
      <c r="AA24" s="35"/>
      <c r="AB24" s="35"/>
      <c r="AC24" s="35"/>
    </row>
    <row r="25" spans="1:29" x14ac:dyDescent="0.3">
      <c r="A25" s="35" t="s">
        <v>148</v>
      </c>
      <c r="B25" s="35"/>
      <c r="C25" s="35"/>
      <c r="D25" s="35"/>
      <c r="E25" s="35"/>
      <c r="F25" s="35"/>
      <c r="G25" s="35"/>
      <c r="H25" s="35"/>
      <c r="I25" s="35"/>
      <c r="K25" s="35"/>
      <c r="L25" s="35"/>
      <c r="M25" s="35"/>
      <c r="N25" s="35"/>
      <c r="O25" s="35"/>
      <c r="P25" s="35"/>
      <c r="Q25" s="35"/>
      <c r="R25" s="35"/>
      <c r="S25" s="35"/>
      <c r="U25" s="35"/>
      <c r="V25" s="35"/>
      <c r="W25" s="35"/>
      <c r="X25" s="35"/>
      <c r="Y25" s="35"/>
      <c r="Z25" s="35"/>
      <c r="AA25" s="35"/>
      <c r="AB25" s="35"/>
      <c r="AC25" s="35"/>
    </row>
    <row r="26" spans="1:29" x14ac:dyDescent="0.3">
      <c r="A26" s="35" t="s">
        <v>86</v>
      </c>
      <c r="B26" s="35"/>
      <c r="C26" s="35"/>
      <c r="D26" s="35"/>
      <c r="E26" s="35"/>
      <c r="F26" s="35"/>
      <c r="G26" s="35"/>
      <c r="H26" s="35"/>
      <c r="I26" s="35"/>
      <c r="K26" s="35"/>
      <c r="L26" s="35"/>
      <c r="M26" s="35"/>
      <c r="N26" s="35"/>
      <c r="O26" s="35"/>
      <c r="P26" s="35"/>
      <c r="Q26" s="35"/>
      <c r="R26" s="35"/>
      <c r="S26" s="35"/>
      <c r="U26" s="35"/>
      <c r="V26" s="35"/>
      <c r="W26" s="35"/>
      <c r="X26" s="35"/>
      <c r="Y26" s="35"/>
      <c r="Z26" s="35"/>
      <c r="AA26" s="35"/>
      <c r="AB26" s="35"/>
      <c r="AC26" s="35"/>
    </row>
    <row r="27" spans="1:29" x14ac:dyDescent="0.3">
      <c r="A27" s="35"/>
      <c r="B27" s="35"/>
      <c r="C27" s="35"/>
      <c r="D27" s="35"/>
      <c r="E27" s="35"/>
      <c r="F27" s="35"/>
      <c r="G27" s="35"/>
      <c r="H27" s="35"/>
      <c r="I27" s="35"/>
      <c r="K27" s="35"/>
      <c r="L27" s="35"/>
      <c r="M27" s="35"/>
      <c r="N27" s="35"/>
      <c r="O27" s="35"/>
      <c r="P27" s="35"/>
      <c r="Q27" s="35"/>
      <c r="R27" s="35"/>
      <c r="S27" s="35"/>
      <c r="U27" s="35"/>
      <c r="V27" s="35"/>
      <c r="W27" s="35"/>
      <c r="X27" s="35"/>
      <c r="Y27" s="35"/>
      <c r="Z27" s="35"/>
      <c r="AA27" s="35"/>
      <c r="AB27" s="35"/>
      <c r="AC27" s="35"/>
    </row>
    <row r="28" spans="1:29" x14ac:dyDescent="0.3">
      <c r="A28" s="35"/>
      <c r="B28" s="35"/>
      <c r="C28" s="35"/>
      <c r="D28" s="35"/>
      <c r="E28" s="35"/>
      <c r="F28" s="35"/>
      <c r="G28" s="35"/>
      <c r="H28" s="35"/>
      <c r="I28" s="35"/>
      <c r="K28" s="35"/>
      <c r="L28" s="35"/>
      <c r="M28" s="35"/>
      <c r="N28" s="35"/>
      <c r="O28" s="35"/>
      <c r="P28" s="35"/>
      <c r="Q28" s="35"/>
      <c r="R28" s="35"/>
      <c r="S28" s="35"/>
      <c r="U28" s="35"/>
      <c r="V28" s="35"/>
      <c r="W28" s="35"/>
      <c r="X28" s="35"/>
      <c r="Y28" s="35"/>
      <c r="Z28" s="35"/>
      <c r="AA28" s="35"/>
      <c r="AB28" s="35"/>
      <c r="AC28" s="35"/>
    </row>
    <row r="29" spans="1:29" x14ac:dyDescent="0.3">
      <c r="A29" s="35"/>
      <c r="B29" s="35"/>
      <c r="C29" s="35"/>
      <c r="D29" s="35"/>
      <c r="E29" s="35"/>
      <c r="F29" s="35"/>
      <c r="G29" s="35"/>
      <c r="H29" s="35"/>
      <c r="I29" s="35"/>
      <c r="K29" s="35"/>
      <c r="L29" s="35"/>
      <c r="M29" s="35"/>
      <c r="N29" s="35"/>
      <c r="O29" s="35"/>
      <c r="P29" s="35"/>
      <c r="Q29" s="35"/>
      <c r="R29" s="35"/>
      <c r="S29" s="35"/>
      <c r="U29" s="35"/>
      <c r="V29" s="35"/>
      <c r="W29" s="35"/>
      <c r="X29" s="35"/>
      <c r="Y29" s="35"/>
      <c r="Z29" s="35"/>
      <c r="AA29" s="35"/>
      <c r="AB29" s="35"/>
      <c r="AC29" s="35"/>
    </row>
    <row r="30" spans="1:29" x14ac:dyDescent="0.3">
      <c r="A30" s="35"/>
      <c r="B30" s="35"/>
      <c r="C30" s="35"/>
      <c r="D30" s="35"/>
      <c r="E30" s="35"/>
      <c r="F30" s="35"/>
      <c r="G30" s="35"/>
      <c r="H30" s="35"/>
      <c r="I30" s="35"/>
      <c r="K30" s="35"/>
      <c r="L30" s="35"/>
      <c r="M30" s="35"/>
      <c r="N30" s="35"/>
      <c r="O30" s="35"/>
      <c r="P30" s="35"/>
      <c r="Q30" s="35"/>
      <c r="R30" s="35"/>
      <c r="S30" s="35"/>
      <c r="U30" s="35"/>
      <c r="V30" s="35"/>
      <c r="W30" s="35"/>
      <c r="X30" s="35"/>
      <c r="Y30" s="35"/>
      <c r="Z30" s="35"/>
      <c r="AA30" s="35"/>
      <c r="AB30" s="35"/>
      <c r="AC30" s="35"/>
    </row>
    <row r="31" spans="1:29" x14ac:dyDescent="0.3">
      <c r="A31" s="35"/>
      <c r="B31" s="35"/>
      <c r="C31" s="35"/>
      <c r="D31" s="35"/>
      <c r="E31" s="35"/>
      <c r="F31" s="35"/>
      <c r="G31" s="35"/>
      <c r="H31" s="35"/>
      <c r="I31" s="35"/>
      <c r="K31" s="35"/>
      <c r="L31" s="35"/>
      <c r="M31" s="35"/>
      <c r="N31" s="35"/>
      <c r="O31" s="35"/>
      <c r="P31" s="35"/>
      <c r="Q31" s="35"/>
      <c r="R31" s="35"/>
      <c r="S31" s="35"/>
      <c r="U31" s="35"/>
      <c r="V31" s="35"/>
      <c r="W31" s="35"/>
      <c r="X31" s="35"/>
      <c r="Y31" s="35"/>
      <c r="Z31" s="35"/>
      <c r="AA31" s="35"/>
      <c r="AB31" s="35"/>
      <c r="AC31" s="35"/>
    </row>
    <row r="32" spans="1:29" x14ac:dyDescent="0.3">
      <c r="A32" s="35"/>
      <c r="B32" s="35"/>
      <c r="C32" s="35"/>
      <c r="D32" s="35"/>
      <c r="E32" s="35"/>
      <c r="F32" s="35"/>
      <c r="G32" s="35"/>
      <c r="H32" s="35"/>
      <c r="I32" s="35"/>
      <c r="K32" s="35"/>
      <c r="L32" s="35"/>
      <c r="M32" s="35"/>
      <c r="N32" s="35"/>
      <c r="O32" s="35"/>
      <c r="P32" s="35"/>
      <c r="Q32" s="35"/>
      <c r="R32" s="35"/>
      <c r="S32" s="35"/>
      <c r="U32" s="35"/>
      <c r="V32" s="35"/>
      <c r="W32" s="35"/>
      <c r="X32" s="35"/>
      <c r="Y32" s="35"/>
      <c r="Z32" s="35"/>
      <c r="AA32" s="35"/>
      <c r="AB32" s="35"/>
      <c r="AC32" s="35"/>
    </row>
    <row r="33" spans="1:29" x14ac:dyDescent="0.3">
      <c r="U33" s="35"/>
      <c r="V33" s="35"/>
      <c r="W33" s="35"/>
      <c r="X33" s="35"/>
      <c r="Y33" s="35"/>
      <c r="Z33" s="35"/>
      <c r="AA33" s="35"/>
      <c r="AB33" s="35"/>
      <c r="AC33" s="35"/>
    </row>
    <row r="34" spans="1:29" x14ac:dyDescent="0.3">
      <c r="A34" s="41" t="s">
        <v>150</v>
      </c>
      <c r="B34" s="41"/>
      <c r="C34" s="41"/>
      <c r="D34" s="41"/>
      <c r="E34" s="41"/>
      <c r="F34" s="41"/>
      <c r="G34" s="41"/>
      <c r="H34" s="41"/>
      <c r="I34" s="41"/>
    </row>
    <row r="35" spans="1:29" x14ac:dyDescent="0.3">
      <c r="A35" s="35" t="s">
        <v>151</v>
      </c>
      <c r="B35" s="35"/>
      <c r="C35" s="35"/>
      <c r="D35" s="35"/>
      <c r="E35" s="35"/>
      <c r="F35" s="35"/>
      <c r="G35" s="35"/>
      <c r="H35" s="35"/>
      <c r="I35" s="35"/>
      <c r="U35" s="41" t="s">
        <v>158</v>
      </c>
      <c r="V35" s="41"/>
      <c r="W35" s="41"/>
      <c r="X35" s="41"/>
      <c r="Y35" s="41"/>
      <c r="Z35" s="41"/>
      <c r="AA35" s="41"/>
      <c r="AB35" s="41"/>
      <c r="AC35" s="41"/>
    </row>
    <row r="36" spans="1:29" x14ac:dyDescent="0.3">
      <c r="A36" s="35" t="s">
        <v>152</v>
      </c>
      <c r="B36" s="35"/>
      <c r="C36" s="35"/>
      <c r="D36" s="35"/>
      <c r="E36" s="35"/>
      <c r="F36" s="35"/>
      <c r="G36" s="35"/>
      <c r="H36" s="35"/>
      <c r="I36" s="35"/>
      <c r="U36" s="35" t="s">
        <v>159</v>
      </c>
      <c r="V36" s="35"/>
      <c r="W36" s="35"/>
      <c r="X36" s="35"/>
      <c r="Y36" s="35"/>
      <c r="Z36" s="35"/>
      <c r="AA36" s="35"/>
      <c r="AB36" s="35"/>
      <c r="AC36" s="35"/>
    </row>
    <row r="37" spans="1:29" x14ac:dyDescent="0.3">
      <c r="A37" s="35" t="s">
        <v>153</v>
      </c>
      <c r="B37" s="35"/>
      <c r="C37" s="35"/>
      <c r="D37" s="35"/>
      <c r="E37" s="35"/>
      <c r="F37" s="35"/>
      <c r="G37" s="35"/>
      <c r="H37" s="35"/>
      <c r="I37" s="35"/>
      <c r="U37" s="35" t="s">
        <v>86</v>
      </c>
      <c r="V37" s="35"/>
      <c r="W37" s="35"/>
      <c r="X37" s="35"/>
      <c r="Y37" s="35"/>
      <c r="Z37" s="35"/>
      <c r="AA37" s="35"/>
      <c r="AB37" s="35"/>
      <c r="AC37" s="35"/>
    </row>
    <row r="38" spans="1:29" x14ac:dyDescent="0.3">
      <c r="A38" s="68" t="s">
        <v>154</v>
      </c>
      <c r="B38" s="69"/>
      <c r="C38" s="69"/>
      <c r="D38" s="69"/>
      <c r="E38" s="69"/>
      <c r="F38" s="69"/>
      <c r="G38" s="69"/>
      <c r="H38" s="69"/>
      <c r="I38" s="69"/>
      <c r="U38" s="35"/>
      <c r="V38" s="35"/>
      <c r="W38" s="35"/>
      <c r="X38" s="35"/>
      <c r="Y38" s="35"/>
      <c r="Z38" s="35"/>
      <c r="AA38" s="35"/>
      <c r="AB38" s="35"/>
      <c r="AC38" s="35"/>
    </row>
    <row r="39" spans="1:29" x14ac:dyDescent="0.3">
      <c r="A39" s="35" t="s">
        <v>86</v>
      </c>
      <c r="B39" s="35"/>
      <c r="C39" s="35"/>
      <c r="D39" s="35"/>
      <c r="E39" s="35"/>
      <c r="F39" s="35"/>
      <c r="G39" s="35"/>
      <c r="H39" s="35"/>
      <c r="I39" s="35"/>
      <c r="U39" s="35"/>
      <c r="V39" s="35"/>
      <c r="W39" s="35"/>
      <c r="X39" s="35"/>
      <c r="Y39" s="35"/>
      <c r="Z39" s="35"/>
      <c r="AA39" s="35"/>
      <c r="AB39" s="35"/>
      <c r="AC39" s="35"/>
    </row>
    <row r="40" spans="1:29" x14ac:dyDescent="0.3">
      <c r="A40" s="35"/>
      <c r="B40" s="35"/>
      <c r="C40" s="35"/>
      <c r="D40" s="35"/>
      <c r="E40" s="35"/>
      <c r="F40" s="35"/>
      <c r="G40" s="35"/>
      <c r="H40" s="35"/>
      <c r="I40" s="35"/>
      <c r="U40" s="35"/>
      <c r="V40" s="35"/>
      <c r="W40" s="35"/>
      <c r="X40" s="35"/>
      <c r="Y40" s="35"/>
      <c r="Z40" s="35"/>
      <c r="AA40" s="35"/>
      <c r="AB40" s="35"/>
      <c r="AC40" s="35"/>
    </row>
    <row r="41" spans="1:29" x14ac:dyDescent="0.3">
      <c r="A41" s="35"/>
      <c r="B41" s="35"/>
      <c r="C41" s="35"/>
      <c r="D41" s="35"/>
      <c r="E41" s="35"/>
      <c r="F41" s="35"/>
      <c r="G41" s="35"/>
      <c r="H41" s="35"/>
      <c r="I41" s="35"/>
      <c r="U41" s="35"/>
      <c r="V41" s="35"/>
      <c r="W41" s="35"/>
      <c r="X41" s="35"/>
      <c r="Y41" s="35"/>
      <c r="Z41" s="35"/>
      <c r="AA41" s="35"/>
      <c r="AB41" s="35"/>
      <c r="AC41" s="35"/>
    </row>
    <row r="42" spans="1:29" x14ac:dyDescent="0.3">
      <c r="A42" s="35"/>
      <c r="B42" s="35"/>
      <c r="C42" s="35"/>
      <c r="D42" s="35"/>
      <c r="E42" s="35"/>
      <c r="F42" s="35"/>
      <c r="G42" s="35"/>
      <c r="H42" s="35"/>
      <c r="I42" s="35"/>
      <c r="U42" s="35"/>
      <c r="V42" s="35"/>
      <c r="W42" s="35"/>
      <c r="X42" s="35"/>
      <c r="Y42" s="35"/>
      <c r="Z42" s="35"/>
      <c r="AA42" s="35"/>
      <c r="AB42" s="35"/>
      <c r="AC42" s="35"/>
    </row>
    <row r="43" spans="1:29" x14ac:dyDescent="0.3">
      <c r="U43" s="35"/>
      <c r="V43" s="35"/>
      <c r="W43" s="35"/>
      <c r="X43" s="35"/>
      <c r="Y43" s="35"/>
      <c r="Z43" s="35"/>
      <c r="AA43" s="35"/>
      <c r="AB43" s="35"/>
      <c r="AC43" s="35"/>
    </row>
    <row r="44" spans="1:29" x14ac:dyDescent="0.3">
      <c r="A44" s="41" t="s">
        <v>25</v>
      </c>
      <c r="B44" s="41"/>
      <c r="C44" s="41"/>
      <c r="D44" s="41"/>
      <c r="E44" s="41"/>
      <c r="F44" s="41"/>
      <c r="G44" s="41"/>
      <c r="H44" s="41"/>
      <c r="I44" s="41"/>
    </row>
    <row r="45" spans="1:29" x14ac:dyDescent="0.3">
      <c r="A45" s="35"/>
      <c r="B45" s="35"/>
      <c r="C45" s="35"/>
      <c r="D45" s="35"/>
      <c r="E45" s="35"/>
      <c r="F45" s="35"/>
      <c r="G45" s="35"/>
      <c r="H45" s="35"/>
      <c r="I45" s="35"/>
      <c r="U45" s="41" t="s">
        <v>160</v>
      </c>
      <c r="V45" s="41"/>
      <c r="W45" s="41"/>
      <c r="X45" s="41"/>
      <c r="Y45" s="41"/>
      <c r="Z45" s="41"/>
      <c r="AA45" s="41"/>
      <c r="AB45" s="41"/>
      <c r="AC45" s="41"/>
    </row>
    <row r="46" spans="1:29" x14ac:dyDescent="0.3">
      <c r="A46" s="35"/>
      <c r="B46" s="35"/>
      <c r="C46" s="35"/>
      <c r="D46" s="35"/>
      <c r="E46" s="35"/>
      <c r="F46" s="35"/>
      <c r="G46" s="35"/>
      <c r="H46" s="35"/>
      <c r="I46" s="35"/>
      <c r="U46" s="35" t="s">
        <v>161</v>
      </c>
      <c r="V46" s="35"/>
      <c r="W46" s="35"/>
      <c r="X46" s="35"/>
      <c r="Y46" s="35"/>
      <c r="Z46" s="35"/>
      <c r="AA46" s="35"/>
      <c r="AB46" s="35"/>
      <c r="AC46" s="35"/>
    </row>
    <row r="47" spans="1:29" x14ac:dyDescent="0.3">
      <c r="A47" s="35"/>
      <c r="B47" s="35"/>
      <c r="C47" s="35"/>
      <c r="D47" s="35"/>
      <c r="E47" s="35"/>
      <c r="F47" s="35"/>
      <c r="G47" s="35"/>
      <c r="H47" s="35"/>
      <c r="I47" s="35"/>
      <c r="U47" s="36" t="s">
        <v>162</v>
      </c>
      <c r="V47" s="67"/>
      <c r="W47" s="67"/>
      <c r="X47" s="67"/>
      <c r="Y47" s="67"/>
      <c r="Z47" s="67"/>
      <c r="AA47" s="67"/>
      <c r="AB47" s="67"/>
      <c r="AC47" s="37"/>
    </row>
    <row r="48" spans="1:29" x14ac:dyDescent="0.3">
      <c r="A48" s="35"/>
      <c r="B48" s="35"/>
      <c r="C48" s="35"/>
      <c r="D48" s="35"/>
      <c r="E48" s="35"/>
      <c r="F48" s="35"/>
      <c r="G48" s="35"/>
      <c r="H48" s="35"/>
      <c r="I48" s="35"/>
      <c r="U48" s="36" t="s">
        <v>86</v>
      </c>
      <c r="V48" s="67"/>
      <c r="W48" s="67"/>
      <c r="X48" s="67"/>
      <c r="Y48" s="67"/>
      <c r="Z48" s="67"/>
      <c r="AA48" s="67"/>
      <c r="AB48" s="67"/>
      <c r="AC48" s="37"/>
    </row>
    <row r="49" spans="1:29" x14ac:dyDescent="0.3">
      <c r="A49" s="35"/>
      <c r="B49" s="35"/>
      <c r="C49" s="35"/>
      <c r="D49" s="35"/>
      <c r="E49" s="35"/>
      <c r="F49" s="35"/>
      <c r="G49" s="35"/>
      <c r="H49" s="35"/>
      <c r="I49" s="35"/>
      <c r="U49" s="35"/>
      <c r="V49" s="35"/>
      <c r="W49" s="35"/>
      <c r="X49" s="35"/>
      <c r="Y49" s="35"/>
      <c r="Z49" s="35"/>
      <c r="AA49" s="35"/>
      <c r="AB49" s="35"/>
      <c r="AC49" s="35"/>
    </row>
    <row r="50" spans="1:29" x14ac:dyDescent="0.3">
      <c r="A50" s="35"/>
      <c r="B50" s="35"/>
      <c r="C50" s="35"/>
      <c r="D50" s="35"/>
      <c r="E50" s="35"/>
      <c r="F50" s="35"/>
      <c r="G50" s="35"/>
      <c r="H50" s="35"/>
      <c r="I50" s="35"/>
      <c r="U50" s="35"/>
      <c r="V50" s="35"/>
      <c r="W50" s="35"/>
      <c r="X50" s="35"/>
      <c r="Y50" s="35"/>
      <c r="Z50" s="35"/>
      <c r="AA50" s="35"/>
      <c r="AB50" s="35"/>
      <c r="AC50" s="35"/>
    </row>
    <row r="51" spans="1:29" x14ac:dyDescent="0.3">
      <c r="A51" s="35"/>
      <c r="B51" s="35"/>
      <c r="C51" s="35"/>
      <c r="D51" s="35"/>
      <c r="E51" s="35"/>
      <c r="F51" s="35"/>
      <c r="G51" s="35"/>
      <c r="H51" s="35"/>
      <c r="I51" s="35"/>
      <c r="U51" s="35"/>
      <c r="V51" s="35"/>
      <c r="W51" s="35"/>
      <c r="X51" s="35"/>
      <c r="Y51" s="35"/>
      <c r="Z51" s="35"/>
      <c r="AA51" s="35"/>
      <c r="AB51" s="35"/>
      <c r="AC51" s="35"/>
    </row>
    <row r="52" spans="1:29" x14ac:dyDescent="0.3">
      <c r="A52" s="35"/>
      <c r="B52" s="35"/>
      <c r="C52" s="35"/>
      <c r="D52" s="35"/>
      <c r="E52" s="35"/>
      <c r="F52" s="35"/>
      <c r="G52" s="35"/>
      <c r="H52" s="35"/>
      <c r="I52" s="35"/>
      <c r="U52" s="35"/>
      <c r="V52" s="35"/>
      <c r="W52" s="35"/>
      <c r="X52" s="35"/>
      <c r="Y52" s="35"/>
      <c r="Z52" s="35"/>
      <c r="AA52" s="35"/>
      <c r="AB52" s="35"/>
      <c r="AC52" s="35"/>
    </row>
    <row r="53" spans="1:29" x14ac:dyDescent="0.3">
      <c r="U53" s="35"/>
      <c r="V53" s="35"/>
      <c r="W53" s="35"/>
      <c r="X53" s="35"/>
      <c r="Y53" s="35"/>
      <c r="Z53" s="35"/>
      <c r="AA53" s="35"/>
      <c r="AB53" s="35"/>
      <c r="AC53" s="35"/>
    </row>
    <row r="55" spans="1:29" x14ac:dyDescent="0.3">
      <c r="U55" s="41" t="s">
        <v>163</v>
      </c>
      <c r="V55" s="41"/>
      <c r="W55" s="41"/>
      <c r="X55" s="41"/>
      <c r="Y55" s="41"/>
      <c r="Z55" s="41"/>
      <c r="AA55" s="41"/>
      <c r="AB55" s="41"/>
      <c r="AC55" s="41"/>
    </row>
    <row r="56" spans="1:29" x14ac:dyDescent="0.3">
      <c r="U56" s="35" t="s">
        <v>164</v>
      </c>
      <c r="V56" s="35"/>
      <c r="W56" s="35"/>
      <c r="X56" s="35"/>
      <c r="Y56" s="35"/>
      <c r="Z56" s="35"/>
      <c r="AA56" s="35"/>
      <c r="AB56" s="35"/>
      <c r="AC56" s="35"/>
    </row>
    <row r="57" spans="1:29" x14ac:dyDescent="0.3">
      <c r="U57" s="35" t="s">
        <v>86</v>
      </c>
      <c r="V57" s="35"/>
      <c r="W57" s="35"/>
      <c r="X57" s="35"/>
      <c r="Y57" s="35"/>
      <c r="Z57" s="35"/>
      <c r="AA57" s="35"/>
      <c r="AB57" s="35"/>
      <c r="AC57" s="35"/>
    </row>
    <row r="58" spans="1:29" x14ac:dyDescent="0.3">
      <c r="U58" s="35"/>
      <c r="V58" s="35"/>
      <c r="W58" s="35"/>
      <c r="X58" s="35"/>
      <c r="Y58" s="35"/>
      <c r="Z58" s="35"/>
      <c r="AA58" s="35"/>
      <c r="AB58" s="35"/>
      <c r="AC58" s="35"/>
    </row>
    <row r="59" spans="1:29" x14ac:dyDescent="0.3">
      <c r="U59" s="35"/>
      <c r="V59" s="35"/>
      <c r="W59" s="35"/>
      <c r="X59" s="35"/>
      <c r="Y59" s="35"/>
      <c r="Z59" s="35"/>
      <c r="AA59" s="35"/>
      <c r="AB59" s="35"/>
      <c r="AC59" s="35"/>
    </row>
    <row r="60" spans="1:29" x14ac:dyDescent="0.3">
      <c r="U60" s="35"/>
      <c r="V60" s="35"/>
      <c r="W60" s="35"/>
      <c r="X60" s="35"/>
      <c r="Y60" s="35"/>
      <c r="Z60" s="35"/>
      <c r="AA60" s="35"/>
      <c r="AB60" s="35"/>
      <c r="AC60" s="35"/>
    </row>
    <row r="61" spans="1:29" x14ac:dyDescent="0.3">
      <c r="U61" s="35"/>
      <c r="V61" s="35"/>
      <c r="W61" s="35"/>
      <c r="X61" s="35"/>
      <c r="Y61" s="35"/>
      <c r="Z61" s="35"/>
      <c r="AA61" s="35"/>
      <c r="AB61" s="35"/>
      <c r="AC61" s="35"/>
    </row>
    <row r="62" spans="1:29" x14ac:dyDescent="0.3">
      <c r="U62" s="35"/>
      <c r="V62" s="35"/>
      <c r="W62" s="35"/>
      <c r="X62" s="35"/>
      <c r="Y62" s="35"/>
      <c r="Z62" s="35"/>
      <c r="AA62" s="35"/>
      <c r="AB62" s="35"/>
      <c r="AC62" s="35"/>
    </row>
    <row r="63" spans="1:29" x14ac:dyDescent="0.3">
      <c r="U63" s="35"/>
      <c r="V63" s="35"/>
      <c r="W63" s="35"/>
      <c r="X63" s="35"/>
      <c r="Y63" s="35"/>
      <c r="Z63" s="35"/>
      <c r="AA63" s="35"/>
      <c r="AB63" s="35"/>
      <c r="AC63" s="35"/>
    </row>
    <row r="65" spans="21:29" x14ac:dyDescent="0.3">
      <c r="U65" s="41" t="s">
        <v>25</v>
      </c>
      <c r="V65" s="41"/>
      <c r="W65" s="41"/>
      <c r="X65" s="41"/>
      <c r="Y65" s="41"/>
      <c r="Z65" s="41"/>
      <c r="AA65" s="41"/>
      <c r="AB65" s="41"/>
      <c r="AC65" s="41"/>
    </row>
    <row r="66" spans="21:29" x14ac:dyDescent="0.3">
      <c r="U66" s="35"/>
      <c r="V66" s="35"/>
      <c r="W66" s="35"/>
      <c r="X66" s="35"/>
      <c r="Y66" s="35"/>
      <c r="Z66" s="35"/>
      <c r="AA66" s="35"/>
      <c r="AB66" s="35"/>
      <c r="AC66" s="35"/>
    </row>
    <row r="67" spans="21:29" x14ac:dyDescent="0.3">
      <c r="U67" s="35"/>
      <c r="V67" s="35"/>
      <c r="W67" s="35"/>
      <c r="X67" s="35"/>
      <c r="Y67" s="35"/>
      <c r="Z67" s="35"/>
      <c r="AA67" s="35"/>
      <c r="AB67" s="35"/>
      <c r="AC67" s="35"/>
    </row>
    <row r="68" spans="21:29" x14ac:dyDescent="0.3">
      <c r="U68" s="35"/>
      <c r="V68" s="35"/>
      <c r="W68" s="35"/>
      <c r="X68" s="35"/>
      <c r="Y68" s="35"/>
      <c r="Z68" s="35"/>
      <c r="AA68" s="35"/>
      <c r="AB68" s="35"/>
      <c r="AC68" s="35"/>
    </row>
    <row r="69" spans="21:29" x14ac:dyDescent="0.3">
      <c r="U69" s="35"/>
      <c r="V69" s="35"/>
      <c r="W69" s="35"/>
      <c r="X69" s="35"/>
      <c r="Y69" s="35"/>
      <c r="Z69" s="35"/>
      <c r="AA69" s="35"/>
      <c r="AB69" s="35"/>
      <c r="AC69" s="35"/>
    </row>
    <row r="70" spans="21:29" x14ac:dyDescent="0.3">
      <c r="U70" s="35"/>
      <c r="V70" s="35"/>
      <c r="W70" s="35"/>
      <c r="X70" s="35"/>
      <c r="Y70" s="35"/>
      <c r="Z70" s="35"/>
      <c r="AA70" s="35"/>
      <c r="AB70" s="35"/>
      <c r="AC70" s="35"/>
    </row>
    <row r="71" spans="21:29" x14ac:dyDescent="0.3">
      <c r="U71" s="35"/>
      <c r="V71" s="35"/>
      <c r="W71" s="35"/>
      <c r="X71" s="35"/>
      <c r="Y71" s="35"/>
      <c r="Z71" s="35"/>
      <c r="AA71" s="35"/>
      <c r="AB71" s="35"/>
      <c r="AC71" s="35"/>
    </row>
    <row r="72" spans="21:29" x14ac:dyDescent="0.3">
      <c r="U72" s="35"/>
      <c r="V72" s="35"/>
      <c r="W72" s="35"/>
      <c r="X72" s="35"/>
      <c r="Y72" s="35"/>
      <c r="Z72" s="35"/>
      <c r="AA72" s="35"/>
      <c r="AB72" s="35"/>
      <c r="AC72" s="35"/>
    </row>
    <row r="73" spans="21:29" x14ac:dyDescent="0.3">
      <c r="U73" s="35"/>
      <c r="V73" s="35"/>
      <c r="W73" s="35"/>
      <c r="X73" s="35"/>
      <c r="Y73" s="35"/>
      <c r="Z73" s="35"/>
      <c r="AA73" s="35"/>
      <c r="AB73" s="35"/>
      <c r="AC73" s="35"/>
    </row>
  </sheetData>
  <sheetProtection algorithmName="SHA-512" hashValue="XqiwXrCWej/dRh+wbuTabWVBgqWX3YlQ0ZRZaklUgWgFVklUsCa48Y1grPzgvOo1Ipjsu0BLJvBF4grsvCmPbg==" saltValue="GoY1LniqU+J1f7+cWPDUVw==" spinCount="100000" sheet="1" objects="1" scenarios="1" insertColumns="0" insertRows="0" insertHyperlinks="0"/>
  <mergeCells count="100">
    <mergeCell ref="H6:J6"/>
    <mergeCell ref="K6:L6"/>
    <mergeCell ref="A2:E2"/>
    <mergeCell ref="A3:C3"/>
    <mergeCell ref="D3:E3"/>
    <mergeCell ref="A4:C4"/>
    <mergeCell ref="A5:C5"/>
    <mergeCell ref="A6:C6"/>
    <mergeCell ref="D6:E6"/>
    <mergeCell ref="H2:L2"/>
    <mergeCell ref="H3:J3"/>
    <mergeCell ref="K3:L3"/>
    <mergeCell ref="H4:J4"/>
    <mergeCell ref="H5:J5"/>
    <mergeCell ref="O2:S2"/>
    <mergeCell ref="O3:Q3"/>
    <mergeCell ref="R3:S3"/>
    <mergeCell ref="O4:Q4"/>
    <mergeCell ref="O5:Q5"/>
    <mergeCell ref="O9:Q9"/>
    <mergeCell ref="R9:S9"/>
    <mergeCell ref="O10:Q10"/>
    <mergeCell ref="O11:Q11"/>
    <mergeCell ref="O6:Q6"/>
    <mergeCell ref="O7:Q7"/>
    <mergeCell ref="O8:Q8"/>
    <mergeCell ref="R8:S8"/>
    <mergeCell ref="A24:I24"/>
    <mergeCell ref="O12:Q12"/>
    <mergeCell ref="R12:S12"/>
    <mergeCell ref="A14:I14"/>
    <mergeCell ref="A15:I15"/>
    <mergeCell ref="A16:I16"/>
    <mergeCell ref="A17:I17"/>
    <mergeCell ref="A18:I18"/>
    <mergeCell ref="A19:I19"/>
    <mergeCell ref="A20:I20"/>
    <mergeCell ref="A21:I21"/>
    <mergeCell ref="A22:I22"/>
    <mergeCell ref="A37:I37"/>
    <mergeCell ref="A25:I25"/>
    <mergeCell ref="A26:I26"/>
    <mergeCell ref="A27:I27"/>
    <mergeCell ref="A28:I28"/>
    <mergeCell ref="A29:I29"/>
    <mergeCell ref="A30:I30"/>
    <mergeCell ref="A31:I31"/>
    <mergeCell ref="A32:I32"/>
    <mergeCell ref="A34:I34"/>
    <mergeCell ref="A35:I35"/>
    <mergeCell ref="A36:I36"/>
    <mergeCell ref="A45:I52"/>
    <mergeCell ref="K14:S14"/>
    <mergeCell ref="K15:S15"/>
    <mergeCell ref="K16:S16"/>
    <mergeCell ref="K17:S17"/>
    <mergeCell ref="K18:S18"/>
    <mergeCell ref="K19:S19"/>
    <mergeCell ref="K20:S20"/>
    <mergeCell ref="K21:S21"/>
    <mergeCell ref="K22:S22"/>
    <mergeCell ref="A38:I38"/>
    <mergeCell ref="A39:I39"/>
    <mergeCell ref="A40:I40"/>
    <mergeCell ref="A41:I41"/>
    <mergeCell ref="A42:I42"/>
    <mergeCell ref="A44:I44"/>
    <mergeCell ref="U42:AC42"/>
    <mergeCell ref="U15:AC33"/>
    <mergeCell ref="U35:AC35"/>
    <mergeCell ref="U36:AC36"/>
    <mergeCell ref="U14:AC14"/>
    <mergeCell ref="U37:AC37"/>
    <mergeCell ref="U38:AC38"/>
    <mergeCell ref="U39:AC39"/>
    <mergeCell ref="U40:AC40"/>
    <mergeCell ref="U41:AC41"/>
    <mergeCell ref="U56:AC56"/>
    <mergeCell ref="U43:AC43"/>
    <mergeCell ref="U45:AC45"/>
    <mergeCell ref="U46:AC46"/>
    <mergeCell ref="U47:AC47"/>
    <mergeCell ref="U48:AC48"/>
    <mergeCell ref="U49:AC49"/>
    <mergeCell ref="U63:AC63"/>
    <mergeCell ref="K24:S24"/>
    <mergeCell ref="K25:S32"/>
    <mergeCell ref="U65:AC65"/>
    <mergeCell ref="U66:AC73"/>
    <mergeCell ref="U57:AC57"/>
    <mergeCell ref="U58:AC58"/>
    <mergeCell ref="U59:AC59"/>
    <mergeCell ref="U60:AC60"/>
    <mergeCell ref="U61:AC61"/>
    <mergeCell ref="U62:AC62"/>
    <mergeCell ref="U50:AC50"/>
    <mergeCell ref="U51:AC51"/>
    <mergeCell ref="U52:AC52"/>
    <mergeCell ref="U53:AC53"/>
    <mergeCell ref="U55:AC55"/>
  </mergeCells>
  <phoneticPr fontId="4"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17956-54F3-4458-867A-EAEB5EADE36B}">
  <dimension ref="A1:X80"/>
  <sheetViews>
    <sheetView zoomScale="85" zoomScaleNormal="85" workbookViewId="0">
      <selection activeCell="A11" sqref="A11:B11"/>
    </sheetView>
  </sheetViews>
  <sheetFormatPr defaultRowHeight="16.5" x14ac:dyDescent="0.3"/>
  <cols>
    <col min="1" max="16384" width="9" style="11"/>
  </cols>
  <sheetData>
    <row r="1" spans="1:24" x14ac:dyDescent="0.3">
      <c r="A1" s="12" t="s">
        <v>1</v>
      </c>
      <c r="B1" s="13" t="str" cm="1">
        <f t="array" aca="1" ref="B1" ca="1">IF(SUM(COUNTIF(INDIRECT({"축전지1!$E$2","축전지1!$Q$2","축전지1!$X$2","축전지1!$I$38","축전지1!$I$45"}),"="&amp;IncompleteText))&gt;0,ErrorText,IF(SUM(COUNTIF(INDIRECT({"축전지1!$E$2","축전지1!$Q$2","축전지1!$X$2","축전지1!$I$38","축전지1!$I$45"}),"="&amp;ErrorText)),ErrorText,OKText))</f>
        <v>ERROR</v>
      </c>
    </row>
    <row r="2" spans="1:24" x14ac:dyDescent="0.3">
      <c r="A2" s="41" t="s">
        <v>21</v>
      </c>
      <c r="B2" s="41"/>
      <c r="C2" s="41"/>
      <c r="D2" s="41"/>
      <c r="E2" s="13" t="str">
        <f>IF(COUNTBLANK(C3:C14)&gt;0, IncompleteText, OKText)</f>
        <v>BLANK</v>
      </c>
      <c r="I2" s="41" t="s">
        <v>181</v>
      </c>
      <c r="J2" s="41"/>
      <c r="K2" s="41"/>
      <c r="L2" s="41"/>
      <c r="M2" s="41"/>
      <c r="N2" s="41"/>
      <c r="O2" s="41"/>
      <c r="P2" s="41"/>
      <c r="Q2" s="13" t="str">
        <f>IF(COUNTIF(Q6:Q15, "="&amp;IncompleteText), IncompleteText, IF(COUNTIF(Q6:Q15, "="&amp;ErrorText), ErrorText, OKText))</f>
        <v>BLANK</v>
      </c>
      <c r="S2" s="41" t="s">
        <v>167</v>
      </c>
      <c r="T2" s="41"/>
      <c r="U2" s="41"/>
      <c r="V2" s="41"/>
      <c r="W2" s="41"/>
      <c r="X2" s="13" t="str">
        <f>IF(COUNTIF(X3:X6, "="&amp;IncompleteText), IncompleteText, IF(COUNTIF(X3:X6, "="&amp;ErrorText), ErrorText, OKText))</f>
        <v>BLANK</v>
      </c>
    </row>
    <row r="3" spans="1:24" ht="33" x14ac:dyDescent="0.3">
      <c r="A3" s="34" t="s">
        <v>11</v>
      </c>
      <c r="B3" s="34"/>
      <c r="C3" s="35"/>
      <c r="D3" s="35"/>
      <c r="I3" s="8" t="s">
        <v>172</v>
      </c>
      <c r="J3" s="8"/>
      <c r="K3" s="35" t="s">
        <v>173</v>
      </c>
      <c r="L3" s="35"/>
      <c r="M3" s="81"/>
      <c r="N3" s="82"/>
      <c r="O3" s="82"/>
      <c r="P3" s="82"/>
      <c r="Q3" s="83"/>
      <c r="S3" s="34" t="s">
        <v>67</v>
      </c>
      <c r="T3" s="34"/>
      <c r="U3" s="34"/>
      <c r="V3" s="63"/>
      <c r="W3" s="64"/>
      <c r="X3" s="13" t="str">
        <f>IF(ISBLANK(V3), IncompleteText, OKText)</f>
        <v>BLANK</v>
      </c>
    </row>
    <row r="4" spans="1:24" ht="17.25" x14ac:dyDescent="0.3">
      <c r="A4" s="34" t="s">
        <v>12</v>
      </c>
      <c r="B4" s="34"/>
      <c r="C4" s="35"/>
      <c r="D4" s="35"/>
      <c r="I4" s="34" t="s">
        <v>174</v>
      </c>
      <c r="J4" s="34" t="s">
        <v>175</v>
      </c>
      <c r="K4" s="34" t="s">
        <v>176</v>
      </c>
      <c r="L4" s="34" t="s">
        <v>177</v>
      </c>
      <c r="M4" s="34" t="s">
        <v>178</v>
      </c>
      <c r="N4" s="34"/>
      <c r="O4" s="34" t="s">
        <v>179</v>
      </c>
      <c r="P4" s="34"/>
      <c r="Q4" s="43"/>
      <c r="S4" s="34" t="s">
        <v>192</v>
      </c>
      <c r="T4" s="34"/>
      <c r="U4" s="34"/>
      <c r="V4" s="17"/>
      <c r="W4" s="18" t="s">
        <v>90</v>
      </c>
      <c r="X4" s="13" t="str">
        <f>IF(ISBLANK(V4), IncompleteText, OKText)</f>
        <v>BLANK</v>
      </c>
    </row>
    <row r="5" spans="1:24" x14ac:dyDescent="0.3">
      <c r="A5" s="34" t="s">
        <v>13</v>
      </c>
      <c r="B5" s="34"/>
      <c r="C5" s="7"/>
      <c r="D5" s="8" t="s">
        <v>180</v>
      </c>
      <c r="I5" s="34"/>
      <c r="J5" s="34"/>
      <c r="K5" s="34"/>
      <c r="L5" s="34"/>
      <c r="M5" s="34"/>
      <c r="N5" s="34"/>
      <c r="O5" s="34"/>
      <c r="P5" s="34"/>
      <c r="Q5" s="84"/>
      <c r="S5" s="34" t="s">
        <v>142</v>
      </c>
      <c r="T5" s="34"/>
      <c r="U5" s="34"/>
      <c r="V5" s="17"/>
      <c r="W5" s="8" t="s">
        <v>70</v>
      </c>
      <c r="X5" s="13" t="str">
        <f>IF(ISBLANK(V5), IncompleteText, OKText)</f>
        <v>BLANK</v>
      </c>
    </row>
    <row r="6" spans="1:24" x14ac:dyDescent="0.3">
      <c r="A6" s="34" t="s">
        <v>14</v>
      </c>
      <c r="B6" s="34"/>
      <c r="C6" s="7"/>
      <c r="D6" s="8" t="s">
        <v>4</v>
      </c>
      <c r="I6" s="8">
        <v>1</v>
      </c>
      <c r="J6" s="7"/>
      <c r="K6" s="7"/>
      <c r="L6" s="7"/>
      <c r="M6" s="80">
        <f>K6*$C$6</f>
        <v>0</v>
      </c>
      <c r="N6" s="80"/>
      <c r="O6" s="80">
        <f t="shared" ref="O6:O15" si="0">M6*J6*$C$5*0.0036</f>
        <v>0</v>
      </c>
      <c r="P6" s="80"/>
      <c r="Q6" s="13" t="str">
        <f>IF(COUNTBLANK(I6:L6) &gt; 0, IncompleteText, IF(OR(M6&gt;120, O6&gt;6), ErrorText, OKText))</f>
        <v>BLANK</v>
      </c>
      <c r="S6" s="34" t="s">
        <v>19</v>
      </c>
      <c r="T6" s="34"/>
      <c r="U6" s="34"/>
      <c r="V6" s="36"/>
      <c r="W6" s="37"/>
      <c r="X6" s="13" t="str">
        <f>IF(ISBLANK(V6), IncompleteText, OKText)</f>
        <v>BLANK</v>
      </c>
    </row>
    <row r="7" spans="1:24" x14ac:dyDescent="0.3">
      <c r="A7" s="34" t="s">
        <v>15</v>
      </c>
      <c r="B7" s="34"/>
      <c r="C7" s="7"/>
      <c r="D7" s="8" t="s">
        <v>4</v>
      </c>
      <c r="I7" s="8">
        <v>2</v>
      </c>
      <c r="J7" s="7"/>
      <c r="K7" s="7"/>
      <c r="L7" s="7"/>
      <c r="M7" s="80">
        <f t="shared" ref="M7:M11" si="1">K7*$C$6</f>
        <v>0</v>
      </c>
      <c r="N7" s="80"/>
      <c r="O7" s="80">
        <f t="shared" si="0"/>
        <v>0</v>
      </c>
      <c r="P7" s="80"/>
      <c r="Q7" s="13" t="str">
        <f t="shared" ref="Q7:Q15" si="2">IF(COUNTBLANK(I7:L7)=3,"",IF(COUNTBLANK(I7:L7) &gt; 0, IncompleteText, IF(OR(M7&gt;120, O7&gt;6), ErrorText, OKText)))</f>
        <v/>
      </c>
      <c r="S7" s="20"/>
      <c r="T7" s="20"/>
      <c r="U7" s="20"/>
      <c r="V7" s="20"/>
      <c r="W7" s="20"/>
      <c r="X7" s="20"/>
    </row>
    <row r="8" spans="1:24" x14ac:dyDescent="0.3">
      <c r="A8" s="34" t="s">
        <v>16</v>
      </c>
      <c r="B8" s="34"/>
      <c r="C8" s="7"/>
      <c r="D8" s="8" t="s">
        <v>4</v>
      </c>
      <c r="I8" s="8">
        <v>3</v>
      </c>
      <c r="J8" s="7"/>
      <c r="K8" s="7"/>
      <c r="L8" s="7"/>
      <c r="M8" s="80">
        <f t="shared" si="1"/>
        <v>0</v>
      </c>
      <c r="N8" s="80"/>
      <c r="O8" s="80">
        <f t="shared" si="0"/>
        <v>0</v>
      </c>
      <c r="P8" s="80"/>
      <c r="Q8" s="13" t="str">
        <f t="shared" si="2"/>
        <v/>
      </c>
    </row>
    <row r="9" spans="1:24" x14ac:dyDescent="0.3">
      <c r="A9" s="34" t="s">
        <v>22</v>
      </c>
      <c r="B9" s="34"/>
      <c r="C9" s="19"/>
      <c r="D9" s="8" t="s">
        <v>5</v>
      </c>
      <c r="I9" s="8">
        <v>4</v>
      </c>
      <c r="J9" s="7"/>
      <c r="K9" s="7"/>
      <c r="L9" s="7"/>
      <c r="M9" s="80">
        <f t="shared" si="1"/>
        <v>0</v>
      </c>
      <c r="N9" s="80"/>
      <c r="O9" s="80">
        <f t="shared" si="0"/>
        <v>0</v>
      </c>
      <c r="P9" s="80"/>
      <c r="Q9" s="13" t="str">
        <f t="shared" si="2"/>
        <v/>
      </c>
    </row>
    <row r="10" spans="1:24" x14ac:dyDescent="0.3">
      <c r="A10" s="34" t="s">
        <v>17</v>
      </c>
      <c r="B10" s="34"/>
      <c r="C10" s="7"/>
      <c r="D10" s="8" t="s">
        <v>5</v>
      </c>
      <c r="I10" s="8">
        <v>5</v>
      </c>
      <c r="J10" s="7"/>
      <c r="K10" s="7"/>
      <c r="L10" s="7"/>
      <c r="M10" s="80">
        <f t="shared" si="1"/>
        <v>0</v>
      </c>
      <c r="N10" s="80"/>
      <c r="O10" s="80">
        <f t="shared" si="0"/>
        <v>0</v>
      </c>
      <c r="P10" s="80"/>
      <c r="Q10" s="13" t="str">
        <f t="shared" si="2"/>
        <v/>
      </c>
    </row>
    <row r="11" spans="1:24" x14ac:dyDescent="0.3">
      <c r="A11" s="34" t="s">
        <v>24</v>
      </c>
      <c r="B11" s="34"/>
      <c r="C11" s="7"/>
      <c r="D11" s="8" t="s">
        <v>6</v>
      </c>
      <c r="I11" s="8">
        <v>6</v>
      </c>
      <c r="J11" s="7"/>
      <c r="K11" s="7"/>
      <c r="L11" s="7"/>
      <c r="M11" s="80">
        <f t="shared" si="1"/>
        <v>0</v>
      </c>
      <c r="N11" s="80"/>
      <c r="O11" s="80">
        <f t="shared" si="0"/>
        <v>0</v>
      </c>
      <c r="P11" s="80"/>
      <c r="Q11" s="13" t="str">
        <f t="shared" si="2"/>
        <v/>
      </c>
    </row>
    <row r="12" spans="1:24" x14ac:dyDescent="0.3">
      <c r="A12" s="34" t="s">
        <v>23</v>
      </c>
      <c r="B12" s="34"/>
      <c r="C12" s="7"/>
      <c r="D12" s="8" t="s">
        <v>26</v>
      </c>
      <c r="I12" s="8">
        <v>7</v>
      </c>
      <c r="J12" s="7"/>
      <c r="K12" s="7"/>
      <c r="L12" s="7"/>
      <c r="M12" s="80">
        <f>K12*$C$6</f>
        <v>0</v>
      </c>
      <c r="N12" s="80"/>
      <c r="O12" s="80">
        <f t="shared" si="0"/>
        <v>0</v>
      </c>
      <c r="P12" s="80"/>
      <c r="Q12" s="13" t="str">
        <f>IF(COUNTBLANK(I12:L12)=3,"",IF(COUNTBLANK(I12:L12) &gt; 0, IncompleteText, IF(OR(M12&gt;120, O12&gt;6), ErrorText, OKText)))</f>
        <v/>
      </c>
    </row>
    <row r="13" spans="1:24" x14ac:dyDescent="0.3">
      <c r="A13" s="34" t="s">
        <v>18</v>
      </c>
      <c r="B13" s="34"/>
      <c r="C13" s="35"/>
      <c r="D13" s="35"/>
      <c r="I13" s="8">
        <v>8</v>
      </c>
      <c r="J13" s="7"/>
      <c r="K13" s="7"/>
      <c r="L13" s="7"/>
      <c r="M13" s="80">
        <f>K13*$C$6</f>
        <v>0</v>
      </c>
      <c r="N13" s="80"/>
      <c r="O13" s="80">
        <f t="shared" si="0"/>
        <v>0</v>
      </c>
      <c r="P13" s="80"/>
      <c r="Q13" s="13" t="str">
        <f t="shared" si="2"/>
        <v/>
      </c>
    </row>
    <row r="14" spans="1:24" x14ac:dyDescent="0.3">
      <c r="A14" s="43" t="s">
        <v>7</v>
      </c>
      <c r="B14" s="43"/>
      <c r="C14" s="44"/>
      <c r="D14" s="45"/>
      <c r="I14" s="8">
        <v>9</v>
      </c>
      <c r="J14" s="7"/>
      <c r="K14" s="7"/>
      <c r="L14" s="7"/>
      <c r="M14" s="80">
        <f>K14*$C$6</f>
        <v>0</v>
      </c>
      <c r="N14" s="80"/>
      <c r="O14" s="80">
        <f t="shared" si="0"/>
        <v>0</v>
      </c>
      <c r="P14" s="80"/>
      <c r="Q14" s="13" t="str">
        <f t="shared" si="2"/>
        <v/>
      </c>
    </row>
    <row r="15" spans="1:24" x14ac:dyDescent="0.3">
      <c r="A15" s="34" t="s">
        <v>25</v>
      </c>
      <c r="B15" s="34"/>
      <c r="C15" s="35"/>
      <c r="D15" s="35"/>
      <c r="E15" s="35"/>
      <c r="F15" s="35"/>
      <c r="G15" s="35"/>
      <c r="I15" s="8">
        <v>10</v>
      </c>
      <c r="J15" s="7"/>
      <c r="K15" s="7"/>
      <c r="L15" s="7"/>
      <c r="M15" s="80">
        <f>K15*$C$6</f>
        <v>0</v>
      </c>
      <c r="N15" s="80"/>
      <c r="O15" s="80">
        <f t="shared" si="0"/>
        <v>0</v>
      </c>
      <c r="P15" s="80"/>
      <c r="Q15" s="13" t="str">
        <f t="shared" si="2"/>
        <v/>
      </c>
    </row>
    <row r="17" spans="1:19" x14ac:dyDescent="0.3">
      <c r="A17" s="41" t="s">
        <v>165</v>
      </c>
      <c r="B17" s="41"/>
      <c r="C17" s="41"/>
      <c r="D17" s="41"/>
      <c r="E17" s="41"/>
      <c r="F17" s="41"/>
      <c r="G17" s="41"/>
      <c r="H17" s="41"/>
      <c r="I17" s="41"/>
      <c r="K17" s="41" t="s">
        <v>193</v>
      </c>
      <c r="L17" s="41"/>
      <c r="M17" s="41"/>
      <c r="N17" s="41"/>
      <c r="O17" s="41"/>
      <c r="P17" s="41"/>
      <c r="Q17" s="41"/>
      <c r="R17" s="41"/>
      <c r="S17" s="41"/>
    </row>
    <row r="18" spans="1:19" x14ac:dyDescent="0.3">
      <c r="A18" s="35"/>
      <c r="B18" s="35"/>
      <c r="C18" s="35"/>
      <c r="D18" s="35"/>
      <c r="E18" s="35"/>
      <c r="F18" s="35"/>
      <c r="G18" s="35"/>
      <c r="H18" s="35"/>
      <c r="I18" s="35"/>
      <c r="K18" s="68" t="s">
        <v>194</v>
      </c>
      <c r="L18" s="69"/>
      <c r="M18" s="69"/>
      <c r="N18" s="69"/>
      <c r="O18" s="69"/>
      <c r="P18" s="69"/>
      <c r="Q18" s="69"/>
      <c r="R18" s="69"/>
      <c r="S18" s="69"/>
    </row>
    <row r="19" spans="1:19" x14ac:dyDescent="0.3">
      <c r="A19" s="35"/>
      <c r="B19" s="35"/>
      <c r="C19" s="35"/>
      <c r="D19" s="35"/>
      <c r="E19" s="35"/>
      <c r="F19" s="35"/>
      <c r="G19" s="35"/>
      <c r="H19" s="35"/>
      <c r="I19" s="35"/>
      <c r="K19" s="36" t="s">
        <v>86</v>
      </c>
      <c r="L19" s="67"/>
      <c r="M19" s="67"/>
      <c r="N19" s="67"/>
      <c r="O19" s="67"/>
      <c r="P19" s="67"/>
      <c r="Q19" s="67"/>
      <c r="R19" s="67"/>
      <c r="S19" s="37"/>
    </row>
    <row r="20" spans="1:19" x14ac:dyDescent="0.3">
      <c r="A20" s="35"/>
      <c r="B20" s="35"/>
      <c r="C20" s="35"/>
      <c r="D20" s="35"/>
      <c r="E20" s="35"/>
      <c r="F20" s="35"/>
      <c r="G20" s="35"/>
      <c r="H20" s="35"/>
      <c r="I20" s="35"/>
      <c r="K20" s="36"/>
      <c r="L20" s="67"/>
      <c r="M20" s="67"/>
      <c r="N20" s="67"/>
      <c r="O20" s="67"/>
      <c r="P20" s="67"/>
      <c r="Q20" s="67"/>
      <c r="R20" s="67"/>
      <c r="S20" s="37"/>
    </row>
    <row r="21" spans="1:19" x14ac:dyDescent="0.3">
      <c r="A21" s="35"/>
      <c r="B21" s="35"/>
      <c r="C21" s="35"/>
      <c r="D21" s="35"/>
      <c r="E21" s="35"/>
      <c r="F21" s="35"/>
      <c r="G21" s="35"/>
      <c r="H21" s="35"/>
      <c r="I21" s="35"/>
      <c r="K21" s="35"/>
      <c r="L21" s="35"/>
      <c r="M21" s="35"/>
      <c r="N21" s="35"/>
      <c r="O21" s="35"/>
      <c r="P21" s="35"/>
      <c r="Q21" s="35"/>
      <c r="R21" s="35"/>
      <c r="S21" s="35"/>
    </row>
    <row r="22" spans="1:19" x14ac:dyDescent="0.3">
      <c r="A22" s="35"/>
      <c r="B22" s="35"/>
      <c r="C22" s="35"/>
      <c r="D22" s="35"/>
      <c r="E22" s="35"/>
      <c r="F22" s="35"/>
      <c r="G22" s="35"/>
      <c r="H22" s="35"/>
      <c r="I22" s="35"/>
      <c r="K22" s="35"/>
      <c r="L22" s="35"/>
      <c r="M22" s="35"/>
      <c r="N22" s="35"/>
      <c r="O22" s="35"/>
      <c r="P22" s="35"/>
      <c r="Q22" s="35"/>
      <c r="R22" s="35"/>
      <c r="S22" s="35"/>
    </row>
    <row r="23" spans="1:19" x14ac:dyDescent="0.3">
      <c r="A23" s="35"/>
      <c r="B23" s="35"/>
      <c r="C23" s="35"/>
      <c r="D23" s="35"/>
      <c r="E23" s="35"/>
      <c r="F23" s="35"/>
      <c r="G23" s="35"/>
      <c r="H23" s="35"/>
      <c r="I23" s="35"/>
      <c r="K23" s="35"/>
      <c r="L23" s="35"/>
      <c r="M23" s="35"/>
      <c r="N23" s="35"/>
      <c r="O23" s="35"/>
      <c r="P23" s="35"/>
      <c r="Q23" s="35"/>
      <c r="R23" s="35"/>
      <c r="S23" s="35"/>
    </row>
    <row r="24" spans="1:19" x14ac:dyDescent="0.3">
      <c r="A24" s="35"/>
      <c r="B24" s="35"/>
      <c r="C24" s="35"/>
      <c r="D24" s="35"/>
      <c r="E24" s="35"/>
      <c r="F24" s="35"/>
      <c r="G24" s="35"/>
      <c r="H24" s="35"/>
      <c r="I24" s="35"/>
      <c r="K24" s="35"/>
      <c r="L24" s="35"/>
      <c r="M24" s="35"/>
      <c r="N24" s="35"/>
      <c r="O24" s="35"/>
      <c r="P24" s="35"/>
      <c r="Q24" s="35"/>
      <c r="R24" s="35"/>
      <c r="S24" s="35"/>
    </row>
    <row r="25" spans="1:19" x14ac:dyDescent="0.3">
      <c r="A25" s="35"/>
      <c r="B25" s="35"/>
      <c r="C25" s="35"/>
      <c r="D25" s="35"/>
      <c r="E25" s="35"/>
      <c r="F25" s="35"/>
      <c r="G25" s="35"/>
      <c r="H25" s="35"/>
      <c r="I25" s="35"/>
      <c r="K25" s="35"/>
      <c r="L25" s="35"/>
      <c r="M25" s="35"/>
      <c r="N25" s="35"/>
      <c r="O25" s="35"/>
      <c r="P25" s="35"/>
      <c r="Q25" s="35"/>
      <c r="R25" s="35"/>
      <c r="S25" s="35"/>
    </row>
    <row r="26" spans="1:19" x14ac:dyDescent="0.3">
      <c r="A26" s="35"/>
      <c r="B26" s="35"/>
      <c r="C26" s="35"/>
      <c r="D26" s="35"/>
      <c r="E26" s="35"/>
      <c r="F26" s="35"/>
      <c r="G26" s="35"/>
      <c r="H26" s="35"/>
      <c r="I26" s="35"/>
    </row>
    <row r="27" spans="1:19" x14ac:dyDescent="0.3">
      <c r="A27" s="35"/>
      <c r="B27" s="35"/>
      <c r="C27" s="35"/>
      <c r="D27" s="35"/>
      <c r="E27" s="35"/>
      <c r="F27" s="35"/>
      <c r="G27" s="35"/>
      <c r="H27" s="35"/>
      <c r="I27" s="35"/>
      <c r="K27" s="41" t="s">
        <v>167</v>
      </c>
      <c r="L27" s="41"/>
      <c r="M27" s="41"/>
      <c r="N27" s="41"/>
      <c r="O27" s="41"/>
      <c r="P27" s="41"/>
      <c r="Q27" s="41"/>
      <c r="R27" s="41"/>
      <c r="S27" s="41"/>
    </row>
    <row r="28" spans="1:19" x14ac:dyDescent="0.3">
      <c r="A28" s="35"/>
      <c r="B28" s="35"/>
      <c r="C28" s="35"/>
      <c r="D28" s="35"/>
      <c r="E28" s="35"/>
      <c r="F28" s="35"/>
      <c r="G28" s="35"/>
      <c r="H28" s="35"/>
      <c r="I28" s="35"/>
      <c r="K28" s="79" t="s">
        <v>195</v>
      </c>
      <c r="L28" s="79"/>
      <c r="M28" s="79"/>
      <c r="N28" s="79"/>
      <c r="O28" s="79"/>
      <c r="P28" s="79"/>
      <c r="Q28" s="79"/>
      <c r="R28" s="79"/>
      <c r="S28" s="79"/>
    </row>
    <row r="29" spans="1:19" x14ac:dyDescent="0.3">
      <c r="A29" s="35"/>
      <c r="B29" s="35"/>
      <c r="C29" s="35"/>
      <c r="D29" s="35"/>
      <c r="E29" s="35"/>
      <c r="F29" s="35"/>
      <c r="G29" s="35"/>
      <c r="H29" s="35"/>
      <c r="I29" s="35"/>
      <c r="K29" s="36" t="s">
        <v>197</v>
      </c>
      <c r="L29" s="67"/>
      <c r="M29" s="67"/>
      <c r="N29" s="67"/>
      <c r="O29" s="67"/>
      <c r="P29" s="67"/>
      <c r="Q29" s="67"/>
      <c r="R29" s="67"/>
      <c r="S29" s="37"/>
    </row>
    <row r="30" spans="1:19" x14ac:dyDescent="0.3">
      <c r="A30" s="35"/>
      <c r="B30" s="35"/>
      <c r="C30" s="35"/>
      <c r="D30" s="35"/>
      <c r="E30" s="35"/>
      <c r="F30" s="35"/>
      <c r="G30" s="35"/>
      <c r="H30" s="35"/>
      <c r="I30" s="35"/>
      <c r="K30" s="36" t="s">
        <v>196</v>
      </c>
      <c r="L30" s="67"/>
      <c r="M30" s="67"/>
      <c r="N30" s="67"/>
      <c r="O30" s="67"/>
      <c r="P30" s="67"/>
      <c r="Q30" s="67"/>
      <c r="R30" s="67"/>
      <c r="S30" s="37"/>
    </row>
    <row r="31" spans="1:19" x14ac:dyDescent="0.3">
      <c r="A31" s="35"/>
      <c r="B31" s="35"/>
      <c r="C31" s="35"/>
      <c r="D31" s="35"/>
      <c r="E31" s="35"/>
      <c r="F31" s="35"/>
      <c r="G31" s="35"/>
      <c r="H31" s="35"/>
      <c r="I31" s="35"/>
      <c r="K31" s="35"/>
      <c r="L31" s="35"/>
      <c r="M31" s="35"/>
      <c r="N31" s="35"/>
      <c r="O31" s="35"/>
      <c r="P31" s="35"/>
      <c r="Q31" s="35"/>
      <c r="R31" s="35"/>
      <c r="S31" s="35"/>
    </row>
    <row r="32" spans="1:19" x14ac:dyDescent="0.3">
      <c r="A32" s="35"/>
      <c r="B32" s="35"/>
      <c r="C32" s="35"/>
      <c r="D32" s="35"/>
      <c r="E32" s="35"/>
      <c r="F32" s="35"/>
      <c r="G32" s="35"/>
      <c r="H32" s="35"/>
      <c r="I32" s="35"/>
      <c r="K32" s="35"/>
      <c r="L32" s="35"/>
      <c r="M32" s="35"/>
      <c r="N32" s="35"/>
      <c r="O32" s="35"/>
      <c r="P32" s="35"/>
      <c r="Q32" s="35"/>
      <c r="R32" s="35"/>
      <c r="S32" s="35"/>
    </row>
    <row r="33" spans="1:19" x14ac:dyDescent="0.3">
      <c r="A33" s="35"/>
      <c r="B33" s="35"/>
      <c r="C33" s="35"/>
      <c r="D33" s="35"/>
      <c r="E33" s="35"/>
      <c r="F33" s="35"/>
      <c r="G33" s="35"/>
      <c r="H33" s="35"/>
      <c r="I33" s="35"/>
      <c r="K33" s="35"/>
      <c r="L33" s="35"/>
      <c r="M33" s="35"/>
      <c r="N33" s="35"/>
      <c r="O33" s="35"/>
      <c r="P33" s="35"/>
      <c r="Q33" s="35"/>
      <c r="R33" s="35"/>
      <c r="S33" s="35"/>
    </row>
    <row r="34" spans="1:19" x14ac:dyDescent="0.3">
      <c r="A34" s="35"/>
      <c r="B34" s="35"/>
      <c r="C34" s="35"/>
      <c r="D34" s="35"/>
      <c r="E34" s="35"/>
      <c r="F34" s="35"/>
      <c r="G34" s="35"/>
      <c r="H34" s="35"/>
      <c r="I34" s="35"/>
      <c r="K34" s="35"/>
      <c r="L34" s="35"/>
      <c r="M34" s="35"/>
      <c r="N34" s="35"/>
      <c r="O34" s="35"/>
      <c r="P34" s="35"/>
      <c r="Q34" s="35"/>
      <c r="R34" s="35"/>
      <c r="S34" s="35"/>
    </row>
    <row r="35" spans="1:19" x14ac:dyDescent="0.3">
      <c r="A35" s="35"/>
      <c r="B35" s="35"/>
      <c r="C35" s="35"/>
      <c r="D35" s="35"/>
      <c r="E35" s="35"/>
      <c r="F35" s="35"/>
      <c r="G35" s="35"/>
      <c r="H35" s="35"/>
      <c r="I35" s="35"/>
      <c r="K35" s="35"/>
      <c r="L35" s="35"/>
      <c r="M35" s="35"/>
      <c r="N35" s="35"/>
      <c r="O35" s="35"/>
      <c r="P35" s="35"/>
      <c r="Q35" s="35"/>
      <c r="R35" s="35"/>
      <c r="S35" s="35"/>
    </row>
    <row r="36" spans="1:19" x14ac:dyDescent="0.3">
      <c r="A36" s="35"/>
      <c r="B36" s="35"/>
      <c r="C36" s="35"/>
      <c r="D36" s="35"/>
      <c r="E36" s="35"/>
      <c r="F36" s="35"/>
      <c r="G36" s="35"/>
      <c r="H36" s="35"/>
      <c r="I36" s="35"/>
    </row>
    <row r="37" spans="1:19" x14ac:dyDescent="0.3">
      <c r="K37" s="41" t="s">
        <v>199</v>
      </c>
      <c r="L37" s="41"/>
      <c r="M37" s="41"/>
      <c r="N37" s="41"/>
      <c r="O37" s="41"/>
      <c r="P37" s="41"/>
      <c r="Q37" s="41"/>
      <c r="R37" s="41"/>
      <c r="S37" s="41"/>
    </row>
    <row r="38" spans="1:19" x14ac:dyDescent="0.3">
      <c r="A38" s="41" t="s">
        <v>166</v>
      </c>
      <c r="B38" s="41"/>
      <c r="C38" s="41"/>
      <c r="D38" s="41"/>
      <c r="E38" s="41"/>
      <c r="F38" s="41"/>
      <c r="G38" s="41"/>
      <c r="H38" s="41"/>
      <c r="I38" s="13" t="str">
        <f>IF(COUNTIF(I39:I45, "="&amp;IncompleteText), IncompleteText, IF(COUNTIF(I39:I45, "="&amp;ErrorText), ErrorText, OKText))</f>
        <v>ERROR</v>
      </c>
      <c r="K38" s="79" t="s">
        <v>198</v>
      </c>
      <c r="L38" s="79"/>
      <c r="M38" s="79"/>
      <c r="N38" s="79"/>
      <c r="O38" s="79"/>
      <c r="P38" s="79"/>
      <c r="Q38" s="79"/>
      <c r="R38" s="79"/>
      <c r="S38" s="79"/>
    </row>
    <row r="39" spans="1:19" x14ac:dyDescent="0.3">
      <c r="A39" s="34" t="s">
        <v>167</v>
      </c>
      <c r="B39" s="34"/>
      <c r="C39" s="34"/>
      <c r="D39" s="34"/>
      <c r="E39" s="34"/>
      <c r="F39" s="34"/>
      <c r="G39" s="34"/>
      <c r="H39" s="7" t="b">
        <v>0</v>
      </c>
      <c r="I39" s="13" t="str">
        <f>IF(ISBLANK(H39),IncompleteText, IF(H39, OKText, ErrorText))</f>
        <v>ERROR</v>
      </c>
      <c r="K39" s="36" t="s">
        <v>200</v>
      </c>
      <c r="L39" s="67"/>
      <c r="M39" s="67"/>
      <c r="N39" s="67"/>
      <c r="O39" s="67"/>
      <c r="P39" s="67"/>
      <c r="Q39" s="67"/>
      <c r="R39" s="67"/>
      <c r="S39" s="37"/>
    </row>
    <row r="40" spans="1:19" x14ac:dyDescent="0.3">
      <c r="A40" s="34" t="s">
        <v>168</v>
      </c>
      <c r="B40" s="34"/>
      <c r="C40" s="34"/>
      <c r="D40" s="34"/>
      <c r="E40" s="34"/>
      <c r="F40" s="34"/>
      <c r="G40" s="34"/>
      <c r="H40" s="7" t="b">
        <v>0</v>
      </c>
      <c r="I40" s="13" t="str">
        <f>IF(ISBLANK(H40),IncompleteText, IF(H40, OKText, ErrorText))</f>
        <v>ERROR</v>
      </c>
      <c r="K40" s="36" t="s">
        <v>86</v>
      </c>
      <c r="L40" s="67"/>
      <c r="M40" s="67"/>
      <c r="N40" s="67"/>
      <c r="O40" s="67"/>
      <c r="P40" s="67"/>
      <c r="Q40" s="67"/>
      <c r="R40" s="67"/>
      <c r="S40" s="37"/>
    </row>
    <row r="41" spans="1:19" x14ac:dyDescent="0.3">
      <c r="A41" s="34" t="s">
        <v>169</v>
      </c>
      <c r="B41" s="34"/>
      <c r="C41" s="34"/>
      <c r="D41" s="34"/>
      <c r="E41" s="34"/>
      <c r="F41" s="34"/>
      <c r="G41" s="34"/>
      <c r="H41" s="7" t="b">
        <v>0</v>
      </c>
      <c r="I41" s="13" t="str">
        <f>IF(ISBLANK(H41),IncompleteText, IF(H41, OKText, ErrorText))</f>
        <v>ERROR</v>
      </c>
      <c r="K41" s="35"/>
      <c r="L41" s="35"/>
      <c r="M41" s="35"/>
      <c r="N41" s="35"/>
      <c r="O41" s="35"/>
      <c r="P41" s="35"/>
      <c r="Q41" s="35"/>
      <c r="R41" s="35"/>
      <c r="S41" s="35"/>
    </row>
    <row r="42" spans="1:19" x14ac:dyDescent="0.3">
      <c r="A42" s="34" t="s">
        <v>170</v>
      </c>
      <c r="B42" s="34"/>
      <c r="C42" s="34"/>
      <c r="D42" s="34"/>
      <c r="E42" s="34"/>
      <c r="F42" s="34"/>
      <c r="G42" s="34"/>
      <c r="H42" s="7" t="b">
        <v>0</v>
      </c>
      <c r="I42" s="13" t="str">
        <f>IF(ISBLANK(H42),IncompleteText, IF(H42, OKText, ErrorText))</f>
        <v>ERROR</v>
      </c>
      <c r="K42" s="35"/>
      <c r="L42" s="35"/>
      <c r="M42" s="35"/>
      <c r="N42" s="35"/>
      <c r="O42" s="35"/>
      <c r="P42" s="35"/>
      <c r="Q42" s="35"/>
      <c r="R42" s="35"/>
      <c r="S42" s="35"/>
    </row>
    <row r="43" spans="1:19" x14ac:dyDescent="0.3">
      <c r="A43" s="34" t="s">
        <v>171</v>
      </c>
      <c r="B43" s="34"/>
      <c r="C43" s="34"/>
      <c r="D43" s="34"/>
      <c r="E43" s="34"/>
      <c r="F43" s="34"/>
      <c r="G43" s="34"/>
      <c r="H43" s="7" t="b">
        <v>0</v>
      </c>
      <c r="I43" s="13" t="str">
        <f>IF(ISBLANK(H43),IncompleteText, IF(H43, OKText, ErrorText))</f>
        <v>ERROR</v>
      </c>
      <c r="K43" s="35"/>
      <c r="L43" s="35"/>
      <c r="M43" s="35"/>
      <c r="N43" s="35"/>
      <c r="O43" s="35"/>
      <c r="P43" s="35"/>
      <c r="Q43" s="35"/>
      <c r="R43" s="35"/>
      <c r="S43" s="35"/>
    </row>
    <row r="44" spans="1:19" x14ac:dyDescent="0.3">
      <c r="K44" s="35"/>
      <c r="L44" s="35"/>
      <c r="M44" s="35"/>
      <c r="N44" s="35"/>
      <c r="O44" s="35"/>
      <c r="P44" s="35"/>
      <c r="Q44" s="35"/>
      <c r="R44" s="35"/>
      <c r="S44" s="35"/>
    </row>
    <row r="45" spans="1:19" x14ac:dyDescent="0.3">
      <c r="A45" s="41" t="s">
        <v>49</v>
      </c>
      <c r="B45" s="41"/>
      <c r="C45" s="41"/>
      <c r="D45" s="41"/>
      <c r="E45" s="41"/>
      <c r="F45" s="41"/>
      <c r="G45" s="41"/>
      <c r="H45" s="41"/>
      <c r="I45" s="13" t="str">
        <f>IF(COUNTIF(I46:I52, "="&amp;IncompleteText), IncompleteText, IF(COUNTIF(I46:I52, "="&amp;ErrorText), ErrorText, OKText))</f>
        <v>ERROR</v>
      </c>
      <c r="K45" s="35"/>
      <c r="L45" s="35"/>
      <c r="M45" s="35"/>
      <c r="N45" s="35"/>
      <c r="O45" s="35"/>
      <c r="P45" s="35"/>
      <c r="Q45" s="35"/>
      <c r="R45" s="35"/>
      <c r="S45" s="35"/>
    </row>
    <row r="46" spans="1:19" x14ac:dyDescent="0.3">
      <c r="A46" s="34" t="s">
        <v>50</v>
      </c>
      <c r="B46" s="34"/>
      <c r="C46" s="34"/>
      <c r="D46" s="34"/>
      <c r="E46" s="34"/>
      <c r="F46" s="34"/>
      <c r="G46" s="34"/>
      <c r="H46" s="7" t="b">
        <v>0</v>
      </c>
      <c r="I46" s="13" t="str">
        <f>IF(ISBLANK(H46),IncompleteText, IF(H46, OKText, ErrorText))</f>
        <v>ERROR</v>
      </c>
    </row>
    <row r="47" spans="1:19" x14ac:dyDescent="0.3">
      <c r="A47" s="34" t="s">
        <v>51</v>
      </c>
      <c r="B47" s="34"/>
      <c r="C47" s="34"/>
      <c r="D47" s="34"/>
      <c r="E47" s="34"/>
      <c r="F47" s="34"/>
      <c r="G47" s="34"/>
      <c r="H47" s="7" t="b">
        <v>0</v>
      </c>
      <c r="I47" s="13" t="str">
        <f>IF(ISBLANK(H47),IncompleteText, IF(H47, OKText, ErrorText))</f>
        <v>ERROR</v>
      </c>
      <c r="K47" s="41" t="s">
        <v>201</v>
      </c>
      <c r="L47" s="41"/>
      <c r="M47" s="41"/>
      <c r="N47" s="41"/>
      <c r="O47" s="41"/>
      <c r="P47" s="41"/>
      <c r="Q47" s="41"/>
      <c r="R47" s="41"/>
      <c r="S47" s="41"/>
    </row>
    <row r="48" spans="1:19" x14ac:dyDescent="0.3">
      <c r="A48" s="34" t="s">
        <v>52</v>
      </c>
      <c r="B48" s="34"/>
      <c r="C48" s="34"/>
      <c r="D48" s="34"/>
      <c r="E48" s="34"/>
      <c r="F48" s="34"/>
      <c r="G48" s="34"/>
      <c r="H48" s="7" t="b">
        <v>0</v>
      </c>
      <c r="I48" s="13" t="str">
        <f>IF(ISBLANK(H48),IncompleteText, IF(H48, OKText, ErrorText))</f>
        <v>ERROR</v>
      </c>
      <c r="K48" s="69" t="s">
        <v>202</v>
      </c>
      <c r="L48" s="69"/>
      <c r="M48" s="69"/>
      <c r="N48" s="69"/>
      <c r="O48" s="69"/>
      <c r="P48" s="69"/>
      <c r="Q48" s="69"/>
      <c r="R48" s="69"/>
      <c r="S48" s="69"/>
    </row>
    <row r="49" spans="1:19" x14ac:dyDescent="0.3">
      <c r="A49" s="34" t="s">
        <v>53</v>
      </c>
      <c r="B49" s="34"/>
      <c r="C49" s="34"/>
      <c r="D49" s="34"/>
      <c r="E49" s="34"/>
      <c r="F49" s="34"/>
      <c r="G49" s="34"/>
      <c r="H49" s="7" t="b">
        <v>0</v>
      </c>
      <c r="I49" s="13" t="str">
        <f>IF(ISBLANK(H49),IncompleteText, IF(H49, OKText, ErrorText))</f>
        <v>ERROR</v>
      </c>
      <c r="K49" s="36" t="s">
        <v>203</v>
      </c>
      <c r="L49" s="67"/>
      <c r="M49" s="67"/>
      <c r="N49" s="67"/>
      <c r="O49" s="67"/>
      <c r="P49" s="67"/>
      <c r="Q49" s="67"/>
      <c r="R49" s="67"/>
      <c r="S49" s="37"/>
    </row>
    <row r="50" spans="1:19" x14ac:dyDescent="0.3">
      <c r="A50" s="34" t="s">
        <v>54</v>
      </c>
      <c r="B50" s="34"/>
      <c r="C50" s="34"/>
      <c r="D50" s="34"/>
      <c r="E50" s="34"/>
      <c r="F50" s="34"/>
      <c r="G50" s="34"/>
      <c r="H50" s="7" t="b">
        <v>0</v>
      </c>
      <c r="I50" s="13" t="str">
        <f>IF(ISBLANK(H50),IncompleteText, IF(H50, OKText, ErrorText))</f>
        <v>ERROR</v>
      </c>
      <c r="K50" s="36"/>
      <c r="L50" s="67"/>
      <c r="M50" s="67"/>
      <c r="N50" s="67"/>
      <c r="O50" s="67"/>
      <c r="P50" s="67"/>
      <c r="Q50" s="67"/>
      <c r="R50" s="67"/>
      <c r="S50" s="37"/>
    </row>
    <row r="51" spans="1:19" x14ac:dyDescent="0.3">
      <c r="K51" s="35"/>
      <c r="L51" s="35"/>
      <c r="M51" s="35"/>
      <c r="N51" s="35"/>
      <c r="O51" s="35"/>
      <c r="P51" s="35"/>
      <c r="Q51" s="35"/>
      <c r="R51" s="35"/>
      <c r="S51" s="35"/>
    </row>
    <row r="52" spans="1:19" x14ac:dyDescent="0.3">
      <c r="A52" s="41" t="s">
        <v>182</v>
      </c>
      <c r="B52" s="41"/>
      <c r="C52" s="41"/>
      <c r="D52" s="41"/>
      <c r="E52" s="41"/>
      <c r="F52" s="41"/>
      <c r="G52" s="41"/>
      <c r="H52" s="41"/>
      <c r="I52" s="41"/>
      <c r="K52" s="35"/>
      <c r="L52" s="35"/>
      <c r="M52" s="35"/>
      <c r="N52" s="35"/>
      <c r="O52" s="35"/>
      <c r="P52" s="35"/>
      <c r="Q52" s="35"/>
      <c r="R52" s="35"/>
      <c r="S52" s="35"/>
    </row>
    <row r="53" spans="1:19" x14ac:dyDescent="0.3">
      <c r="A53" s="35" t="s">
        <v>183</v>
      </c>
      <c r="B53" s="35"/>
      <c r="C53" s="35"/>
      <c r="D53" s="35"/>
      <c r="E53" s="35"/>
      <c r="F53" s="35"/>
      <c r="G53" s="35"/>
      <c r="H53" s="35"/>
      <c r="I53" s="35"/>
      <c r="K53" s="35"/>
      <c r="L53" s="35"/>
      <c r="M53" s="35"/>
      <c r="N53" s="35"/>
      <c r="O53" s="35"/>
      <c r="P53" s="35"/>
      <c r="Q53" s="35"/>
      <c r="R53" s="35"/>
      <c r="S53" s="35"/>
    </row>
    <row r="54" spans="1:19" x14ac:dyDescent="0.3">
      <c r="A54" s="79" t="s">
        <v>184</v>
      </c>
      <c r="B54" s="79"/>
      <c r="C54" s="79"/>
      <c r="D54" s="79"/>
      <c r="E54" s="79"/>
      <c r="F54" s="79"/>
      <c r="G54" s="79"/>
      <c r="H54" s="79"/>
      <c r="I54" s="79"/>
      <c r="K54" s="35"/>
      <c r="L54" s="35"/>
      <c r="M54" s="35"/>
      <c r="N54" s="35"/>
      <c r="O54" s="35"/>
      <c r="P54" s="35"/>
      <c r="Q54" s="35"/>
      <c r="R54" s="35"/>
      <c r="S54" s="35"/>
    </row>
    <row r="55" spans="1:19" x14ac:dyDescent="0.3">
      <c r="A55" s="36" t="s">
        <v>185</v>
      </c>
      <c r="B55" s="67"/>
      <c r="C55" s="67"/>
      <c r="D55" s="67"/>
      <c r="E55" s="67"/>
      <c r="F55" s="67"/>
      <c r="G55" s="67"/>
      <c r="H55" s="67"/>
      <c r="I55" s="37"/>
      <c r="K55" s="35"/>
      <c r="L55" s="35"/>
      <c r="M55" s="35"/>
      <c r="N55" s="35"/>
      <c r="O55" s="35"/>
      <c r="P55" s="35"/>
      <c r="Q55" s="35"/>
      <c r="R55" s="35"/>
      <c r="S55" s="35"/>
    </row>
    <row r="56" spans="1:19" x14ac:dyDescent="0.3">
      <c r="A56" s="36" t="s">
        <v>186</v>
      </c>
      <c r="B56" s="67"/>
      <c r="C56" s="67"/>
      <c r="D56" s="67"/>
      <c r="E56" s="67"/>
      <c r="F56" s="67"/>
      <c r="G56" s="67"/>
      <c r="H56" s="67"/>
      <c r="I56" s="37"/>
    </row>
    <row r="57" spans="1:19" x14ac:dyDescent="0.3">
      <c r="A57" s="35"/>
      <c r="B57" s="35"/>
      <c r="C57" s="35"/>
      <c r="D57" s="35"/>
      <c r="E57" s="35"/>
      <c r="F57" s="35"/>
      <c r="G57" s="35"/>
      <c r="H57" s="35"/>
      <c r="I57" s="35"/>
      <c r="K57" s="41" t="s">
        <v>25</v>
      </c>
      <c r="L57" s="41"/>
      <c r="M57" s="41"/>
      <c r="N57" s="41"/>
      <c r="O57" s="41"/>
      <c r="P57" s="41"/>
      <c r="Q57" s="41"/>
      <c r="R57" s="41"/>
      <c r="S57" s="41"/>
    </row>
    <row r="58" spans="1:19" x14ac:dyDescent="0.3">
      <c r="A58" s="35"/>
      <c r="B58" s="35"/>
      <c r="C58" s="35"/>
      <c r="D58" s="35"/>
      <c r="E58" s="35"/>
      <c r="F58" s="35"/>
      <c r="G58" s="35"/>
      <c r="H58" s="35"/>
      <c r="I58" s="35"/>
      <c r="K58" s="70"/>
      <c r="L58" s="71"/>
      <c r="M58" s="71"/>
      <c r="N58" s="71"/>
      <c r="O58" s="71"/>
      <c r="P58" s="71"/>
      <c r="Q58" s="71"/>
      <c r="R58" s="71"/>
      <c r="S58" s="72"/>
    </row>
    <row r="59" spans="1:19" x14ac:dyDescent="0.3">
      <c r="A59" s="35"/>
      <c r="B59" s="35"/>
      <c r="C59" s="35"/>
      <c r="D59" s="35"/>
      <c r="E59" s="35"/>
      <c r="F59" s="35"/>
      <c r="G59" s="35"/>
      <c r="H59" s="35"/>
      <c r="I59" s="35"/>
      <c r="K59" s="73"/>
      <c r="L59" s="74"/>
      <c r="M59" s="74"/>
      <c r="N59" s="74"/>
      <c r="O59" s="74"/>
      <c r="P59" s="74"/>
      <c r="Q59" s="74"/>
      <c r="R59" s="74"/>
      <c r="S59" s="75"/>
    </row>
    <row r="60" spans="1:19" x14ac:dyDescent="0.3">
      <c r="A60" s="35"/>
      <c r="B60" s="35"/>
      <c r="C60" s="35"/>
      <c r="D60" s="35"/>
      <c r="E60" s="35"/>
      <c r="F60" s="35"/>
      <c r="G60" s="35"/>
      <c r="H60" s="35"/>
      <c r="I60" s="35"/>
      <c r="K60" s="73"/>
      <c r="L60" s="74"/>
      <c r="M60" s="74"/>
      <c r="N60" s="74"/>
      <c r="O60" s="74"/>
      <c r="P60" s="74"/>
      <c r="Q60" s="74"/>
      <c r="R60" s="74"/>
      <c r="S60" s="75"/>
    </row>
    <row r="61" spans="1:19" x14ac:dyDescent="0.3">
      <c r="K61" s="73"/>
      <c r="L61" s="74"/>
      <c r="M61" s="74"/>
      <c r="N61" s="74"/>
      <c r="O61" s="74"/>
      <c r="P61" s="74"/>
      <c r="Q61" s="74"/>
      <c r="R61" s="74"/>
      <c r="S61" s="75"/>
    </row>
    <row r="62" spans="1:19" x14ac:dyDescent="0.3">
      <c r="A62" s="41" t="s">
        <v>187</v>
      </c>
      <c r="B62" s="41"/>
      <c r="C62" s="41"/>
      <c r="D62" s="41"/>
      <c r="E62" s="41"/>
      <c r="F62" s="41"/>
      <c r="G62" s="41"/>
      <c r="H62" s="41"/>
      <c r="I62" s="41"/>
      <c r="K62" s="73"/>
      <c r="L62" s="74"/>
      <c r="M62" s="74"/>
      <c r="N62" s="74"/>
      <c r="O62" s="74"/>
      <c r="P62" s="74"/>
      <c r="Q62" s="74"/>
      <c r="R62" s="74"/>
      <c r="S62" s="75"/>
    </row>
    <row r="63" spans="1:19" x14ac:dyDescent="0.3">
      <c r="A63" s="35" t="s">
        <v>188</v>
      </c>
      <c r="B63" s="35"/>
      <c r="C63" s="35"/>
      <c r="D63" s="35"/>
      <c r="E63" s="35"/>
      <c r="F63" s="35"/>
      <c r="G63" s="35"/>
      <c r="H63" s="35"/>
      <c r="I63" s="35"/>
      <c r="K63" s="73"/>
      <c r="L63" s="74"/>
      <c r="M63" s="74"/>
      <c r="N63" s="74"/>
      <c r="O63" s="74"/>
      <c r="P63" s="74"/>
      <c r="Q63" s="74"/>
      <c r="R63" s="74"/>
      <c r="S63" s="75"/>
    </row>
    <row r="64" spans="1:19" x14ac:dyDescent="0.3">
      <c r="A64" s="79" t="s">
        <v>189</v>
      </c>
      <c r="B64" s="79"/>
      <c r="C64" s="79"/>
      <c r="D64" s="79"/>
      <c r="E64" s="79"/>
      <c r="F64" s="79"/>
      <c r="G64" s="79"/>
      <c r="H64" s="79"/>
      <c r="I64" s="79"/>
      <c r="K64" s="73"/>
      <c r="L64" s="74"/>
      <c r="M64" s="74"/>
      <c r="N64" s="74"/>
      <c r="O64" s="74"/>
      <c r="P64" s="74"/>
      <c r="Q64" s="74"/>
      <c r="R64" s="74"/>
      <c r="S64" s="75"/>
    </row>
    <row r="65" spans="1:19" x14ac:dyDescent="0.3">
      <c r="A65" s="36" t="s">
        <v>190</v>
      </c>
      <c r="B65" s="67"/>
      <c r="C65" s="67"/>
      <c r="D65" s="67"/>
      <c r="E65" s="67"/>
      <c r="F65" s="67"/>
      <c r="G65" s="67"/>
      <c r="H65" s="67"/>
      <c r="I65" s="37"/>
      <c r="K65" s="73"/>
      <c r="L65" s="74"/>
      <c r="M65" s="74"/>
      <c r="N65" s="74"/>
      <c r="O65" s="74"/>
      <c r="P65" s="74"/>
      <c r="Q65" s="74"/>
      <c r="R65" s="74"/>
      <c r="S65" s="75"/>
    </row>
    <row r="66" spans="1:19" x14ac:dyDescent="0.3">
      <c r="A66" s="36" t="s">
        <v>191</v>
      </c>
      <c r="B66" s="67"/>
      <c r="C66" s="67"/>
      <c r="D66" s="67"/>
      <c r="E66" s="67"/>
      <c r="F66" s="67"/>
      <c r="G66" s="67"/>
      <c r="H66" s="67"/>
      <c r="I66" s="37"/>
      <c r="K66" s="73"/>
      <c r="L66" s="74"/>
      <c r="M66" s="74"/>
      <c r="N66" s="74"/>
      <c r="O66" s="74"/>
      <c r="P66" s="74"/>
      <c r="Q66" s="74"/>
      <c r="R66" s="74"/>
      <c r="S66" s="75"/>
    </row>
    <row r="67" spans="1:19" x14ac:dyDescent="0.3">
      <c r="A67" s="35"/>
      <c r="B67" s="35"/>
      <c r="C67" s="35"/>
      <c r="D67" s="35"/>
      <c r="E67" s="35"/>
      <c r="F67" s="35"/>
      <c r="G67" s="35"/>
      <c r="H67" s="35"/>
      <c r="I67" s="35"/>
      <c r="K67" s="73"/>
      <c r="L67" s="74"/>
      <c r="M67" s="74"/>
      <c r="N67" s="74"/>
      <c r="O67" s="74"/>
      <c r="P67" s="74"/>
      <c r="Q67" s="74"/>
      <c r="R67" s="74"/>
      <c r="S67" s="75"/>
    </row>
    <row r="68" spans="1:19" x14ac:dyDescent="0.3">
      <c r="A68" s="35"/>
      <c r="B68" s="35"/>
      <c r="C68" s="35"/>
      <c r="D68" s="35"/>
      <c r="E68" s="35"/>
      <c r="F68" s="35"/>
      <c r="G68" s="35"/>
      <c r="H68" s="35"/>
      <c r="I68" s="35"/>
      <c r="K68" s="73"/>
      <c r="L68" s="74"/>
      <c r="M68" s="74"/>
      <c r="N68" s="74"/>
      <c r="O68" s="74"/>
      <c r="P68" s="74"/>
      <c r="Q68" s="74"/>
      <c r="R68" s="74"/>
      <c r="S68" s="75"/>
    </row>
    <row r="69" spans="1:19" x14ac:dyDescent="0.3">
      <c r="A69" s="35"/>
      <c r="B69" s="35"/>
      <c r="C69" s="35"/>
      <c r="D69" s="35"/>
      <c r="E69" s="35"/>
      <c r="F69" s="35"/>
      <c r="G69" s="35"/>
      <c r="H69" s="35"/>
      <c r="I69" s="35"/>
      <c r="K69" s="73"/>
      <c r="L69" s="74"/>
      <c r="M69" s="74"/>
      <c r="N69" s="74"/>
      <c r="O69" s="74"/>
      <c r="P69" s="74"/>
      <c r="Q69" s="74"/>
      <c r="R69" s="74"/>
      <c r="S69" s="75"/>
    </row>
    <row r="70" spans="1:19" x14ac:dyDescent="0.3">
      <c r="A70" s="35"/>
      <c r="B70" s="35"/>
      <c r="C70" s="35"/>
      <c r="D70" s="35"/>
      <c r="E70" s="35"/>
      <c r="F70" s="35"/>
      <c r="G70" s="35"/>
      <c r="H70" s="35"/>
      <c r="I70" s="35"/>
      <c r="K70" s="73"/>
      <c r="L70" s="74"/>
      <c r="M70" s="74"/>
      <c r="N70" s="74"/>
      <c r="O70" s="74"/>
      <c r="P70" s="74"/>
      <c r="Q70" s="74"/>
      <c r="R70" s="74"/>
      <c r="S70" s="75"/>
    </row>
    <row r="71" spans="1:19" x14ac:dyDescent="0.3">
      <c r="K71" s="73"/>
      <c r="L71" s="74"/>
      <c r="M71" s="74"/>
      <c r="N71" s="74"/>
      <c r="O71" s="74"/>
      <c r="P71" s="74"/>
      <c r="Q71" s="74"/>
      <c r="R71" s="74"/>
      <c r="S71" s="75"/>
    </row>
    <row r="72" spans="1:19" x14ac:dyDescent="0.3">
      <c r="A72" s="41" t="s">
        <v>25</v>
      </c>
      <c r="B72" s="41"/>
      <c r="C72" s="41"/>
      <c r="D72" s="41"/>
      <c r="E72" s="41"/>
      <c r="F72" s="41"/>
      <c r="G72" s="41"/>
      <c r="H72" s="41"/>
      <c r="I72" s="41"/>
      <c r="K72" s="73"/>
      <c r="L72" s="74"/>
      <c r="M72" s="74"/>
      <c r="N72" s="74"/>
      <c r="O72" s="74"/>
      <c r="P72" s="74"/>
      <c r="Q72" s="74"/>
      <c r="R72" s="74"/>
      <c r="S72" s="75"/>
    </row>
    <row r="73" spans="1:19" x14ac:dyDescent="0.3">
      <c r="A73" s="35"/>
      <c r="B73" s="35"/>
      <c r="C73" s="35"/>
      <c r="D73" s="35"/>
      <c r="E73" s="35"/>
      <c r="F73" s="35"/>
      <c r="G73" s="35"/>
      <c r="H73" s="35"/>
      <c r="I73" s="35"/>
      <c r="K73" s="76"/>
      <c r="L73" s="77"/>
      <c r="M73" s="77"/>
      <c r="N73" s="77"/>
      <c r="O73" s="77"/>
      <c r="P73" s="77"/>
      <c r="Q73" s="77"/>
      <c r="R73" s="77"/>
      <c r="S73" s="78"/>
    </row>
    <row r="74" spans="1:19" x14ac:dyDescent="0.3">
      <c r="A74" s="35"/>
      <c r="B74" s="35"/>
      <c r="C74" s="35"/>
      <c r="D74" s="35"/>
      <c r="E74" s="35"/>
      <c r="F74" s="35"/>
      <c r="G74" s="35"/>
      <c r="H74" s="35"/>
      <c r="I74" s="35"/>
    </row>
    <row r="75" spans="1:19" x14ac:dyDescent="0.3">
      <c r="A75" s="35"/>
      <c r="B75" s="35"/>
      <c r="C75" s="35"/>
      <c r="D75" s="35"/>
      <c r="E75" s="35"/>
      <c r="F75" s="35"/>
      <c r="G75" s="35"/>
      <c r="H75" s="35"/>
      <c r="I75" s="35"/>
    </row>
    <row r="76" spans="1:19" x14ac:dyDescent="0.3">
      <c r="A76" s="35"/>
      <c r="B76" s="35"/>
      <c r="C76" s="35"/>
      <c r="D76" s="35"/>
      <c r="E76" s="35"/>
      <c r="F76" s="35"/>
      <c r="G76" s="35"/>
      <c r="H76" s="35"/>
      <c r="I76" s="35"/>
    </row>
    <row r="77" spans="1:19" x14ac:dyDescent="0.3">
      <c r="A77" s="35"/>
      <c r="B77" s="35"/>
      <c r="C77" s="35"/>
      <c r="D77" s="35"/>
      <c r="E77" s="35"/>
      <c r="F77" s="35"/>
      <c r="G77" s="35"/>
      <c r="H77" s="35"/>
      <c r="I77" s="35"/>
    </row>
    <row r="78" spans="1:19" x14ac:dyDescent="0.3">
      <c r="A78" s="35"/>
      <c r="B78" s="35"/>
      <c r="C78" s="35"/>
      <c r="D78" s="35"/>
      <c r="E78" s="35"/>
      <c r="F78" s="35"/>
      <c r="G78" s="35"/>
      <c r="H78" s="35"/>
      <c r="I78" s="35"/>
    </row>
    <row r="79" spans="1:19" x14ac:dyDescent="0.3">
      <c r="A79" s="35"/>
      <c r="B79" s="35"/>
      <c r="C79" s="35"/>
      <c r="D79" s="35"/>
      <c r="E79" s="35"/>
      <c r="F79" s="35"/>
      <c r="G79" s="35"/>
      <c r="H79" s="35"/>
      <c r="I79" s="35"/>
    </row>
    <row r="80" spans="1:19" x14ac:dyDescent="0.3">
      <c r="A80" s="35"/>
      <c r="B80" s="35"/>
      <c r="C80" s="35"/>
      <c r="D80" s="35"/>
      <c r="E80" s="35"/>
      <c r="F80" s="35"/>
      <c r="G80" s="35"/>
      <c r="H80" s="35"/>
      <c r="I80" s="35"/>
    </row>
  </sheetData>
  <sheetProtection algorithmName="SHA-512" hashValue="M4eRZkOBYfaZAcmwEQZ8XHUflT1oWZkGGN+LNJzEJBmdZqG6Gr11PKIn0zsNLUGtUKE8eZsjU9+9TZfhDZG9rw==" saltValue="NbHoewC3R+urU6F5OiNJNQ==" spinCount="100000" sheet="1" objects="1" scenarios="1" insertColumns="0" insertRows="0" insertHyperlinks="0"/>
  <mergeCells count="128">
    <mergeCell ref="A6:B6"/>
    <mergeCell ref="A7:B7"/>
    <mergeCell ref="A8:B8"/>
    <mergeCell ref="A9:B9"/>
    <mergeCell ref="A10:B10"/>
    <mergeCell ref="A11:B11"/>
    <mergeCell ref="A2:D2"/>
    <mergeCell ref="A3:B3"/>
    <mergeCell ref="C3:D3"/>
    <mergeCell ref="A4:B4"/>
    <mergeCell ref="C4:D4"/>
    <mergeCell ref="A5:B5"/>
    <mergeCell ref="O8:P8"/>
    <mergeCell ref="A42:G42"/>
    <mergeCell ref="A43:G43"/>
    <mergeCell ref="I2:P2"/>
    <mergeCell ref="K3:L3"/>
    <mergeCell ref="I4:I5"/>
    <mergeCell ref="J4:J5"/>
    <mergeCell ref="K4:K5"/>
    <mergeCell ref="L4:L5"/>
    <mergeCell ref="M4:N5"/>
    <mergeCell ref="O4:P5"/>
    <mergeCell ref="A17:I17"/>
    <mergeCell ref="A18:I36"/>
    <mergeCell ref="A38:H38"/>
    <mergeCell ref="A39:G39"/>
    <mergeCell ref="A40:G40"/>
    <mergeCell ref="A41:G41"/>
    <mergeCell ref="A12:B12"/>
    <mergeCell ref="A13:B13"/>
    <mergeCell ref="C13:D13"/>
    <mergeCell ref="A14:B14"/>
    <mergeCell ref="C14:D14"/>
    <mergeCell ref="A15:B15"/>
    <mergeCell ref="C15:G15"/>
    <mergeCell ref="Q4:Q5"/>
    <mergeCell ref="A45:H45"/>
    <mergeCell ref="A46:G46"/>
    <mergeCell ref="K17:S17"/>
    <mergeCell ref="K18:S18"/>
    <mergeCell ref="K19:S19"/>
    <mergeCell ref="K20:S20"/>
    <mergeCell ref="M12:N12"/>
    <mergeCell ref="O12:P12"/>
    <mergeCell ref="M13:N13"/>
    <mergeCell ref="O13:P13"/>
    <mergeCell ref="M14:N14"/>
    <mergeCell ref="O14:P14"/>
    <mergeCell ref="M9:N9"/>
    <mergeCell ref="O9:P9"/>
    <mergeCell ref="M10:N10"/>
    <mergeCell ref="O10:P10"/>
    <mergeCell ref="M11:N11"/>
    <mergeCell ref="O11:P11"/>
    <mergeCell ref="M6:N6"/>
    <mergeCell ref="O6:P6"/>
    <mergeCell ref="M7:N7"/>
    <mergeCell ref="O7:P7"/>
    <mergeCell ref="M8:N8"/>
    <mergeCell ref="A69:I69"/>
    <mergeCell ref="A70:I70"/>
    <mergeCell ref="A72:I72"/>
    <mergeCell ref="A73:I80"/>
    <mergeCell ref="A60:I60"/>
    <mergeCell ref="A62:I62"/>
    <mergeCell ref="A63:I63"/>
    <mergeCell ref="A64:I64"/>
    <mergeCell ref="A65:I65"/>
    <mergeCell ref="A66:I66"/>
    <mergeCell ref="S2:W2"/>
    <mergeCell ref="S3:U3"/>
    <mergeCell ref="V3:W3"/>
    <mergeCell ref="S4:U4"/>
    <mergeCell ref="S5:U5"/>
    <mergeCell ref="S6:U6"/>
    <mergeCell ref="V6:W6"/>
    <mergeCell ref="A67:I67"/>
    <mergeCell ref="A68:I68"/>
    <mergeCell ref="A54:I54"/>
    <mergeCell ref="A55:I55"/>
    <mergeCell ref="A56:I56"/>
    <mergeCell ref="A57:I57"/>
    <mergeCell ref="A58:I58"/>
    <mergeCell ref="A59:I59"/>
    <mergeCell ref="A47:G47"/>
    <mergeCell ref="A48:G48"/>
    <mergeCell ref="A49:G49"/>
    <mergeCell ref="A50:G50"/>
    <mergeCell ref="A52:I52"/>
    <mergeCell ref="A53:I53"/>
    <mergeCell ref="M15:N15"/>
    <mergeCell ref="O15:P15"/>
    <mergeCell ref="M3:Q3"/>
    <mergeCell ref="K27:S27"/>
    <mergeCell ref="K28:S28"/>
    <mergeCell ref="K29:S29"/>
    <mergeCell ref="K30:S30"/>
    <mergeCell ref="K31:S31"/>
    <mergeCell ref="K32:S32"/>
    <mergeCell ref="K21:S21"/>
    <mergeCell ref="K22:S22"/>
    <mergeCell ref="K23:S23"/>
    <mergeCell ref="K24:S24"/>
    <mergeCell ref="K25:S25"/>
    <mergeCell ref="K40:S40"/>
    <mergeCell ref="K41:S41"/>
    <mergeCell ref="K42:S42"/>
    <mergeCell ref="K43:S43"/>
    <mergeCell ref="K44:S44"/>
    <mergeCell ref="K45:S45"/>
    <mergeCell ref="K33:S33"/>
    <mergeCell ref="K34:S34"/>
    <mergeCell ref="K35:S35"/>
    <mergeCell ref="K37:S37"/>
    <mergeCell ref="K38:S38"/>
    <mergeCell ref="K39:S39"/>
    <mergeCell ref="K53:S53"/>
    <mergeCell ref="K54:S54"/>
    <mergeCell ref="K55:S55"/>
    <mergeCell ref="K57:S57"/>
    <mergeCell ref="K58:S73"/>
    <mergeCell ref="K47:S47"/>
    <mergeCell ref="K48:S48"/>
    <mergeCell ref="K49:S49"/>
    <mergeCell ref="K50:S50"/>
    <mergeCell ref="K51:S51"/>
    <mergeCell ref="K52:S52"/>
  </mergeCells>
  <phoneticPr fontId="4" type="noConversion"/>
  <conditionalFormatting sqref="I43">
    <cfRule type="expression" dxfId="1" priority="2">
      <formula>$D$64 = "Team Designed"</formula>
    </cfRule>
  </conditionalFormatting>
  <conditionalFormatting sqref="I50">
    <cfRule type="expression" dxfId="0" priority="1">
      <formula>$D$64 = "Team Designed"</formula>
    </cfRule>
  </conditionalFormatting>
  <dataValidations count="2">
    <dataValidation type="list" allowBlank="1" showInputMessage="1" showErrorMessage="1" sqref="H39:H43 H46:H50" xr:uid="{8FC835EF-6821-4986-B7E2-4F615FA460DD}">
      <formula1>"TRUE,FALSE"</formula1>
    </dataValidation>
    <dataValidation type="list" allowBlank="1" showInputMessage="1" showErrorMessage="1" sqref="K3:L3" xr:uid="{49DDEDCB-2539-4BED-BCF1-0D5F612DD0CC}">
      <formula1>"Parallel then Series, Series then Parallel"</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A3AFF-A5E8-47FF-A36B-CBC383273F06}">
  <dimension ref="A1:AA76"/>
  <sheetViews>
    <sheetView zoomScale="70" zoomScaleNormal="70" workbookViewId="0">
      <selection activeCell="AC24" sqref="AC24"/>
    </sheetView>
  </sheetViews>
  <sheetFormatPr defaultRowHeight="16.5" x14ac:dyDescent="0.3"/>
  <cols>
    <col min="1" max="16384" width="9" style="11"/>
  </cols>
  <sheetData>
    <row r="1" spans="1:27" x14ac:dyDescent="0.3">
      <c r="A1" s="12" t="s">
        <v>1</v>
      </c>
      <c r="B1" s="13" t="str" cm="1">
        <f t="array" aca="1" ref="B1" ca="1">IF(SUM(COUNTIF(INDIRECT({"축전지2!$F$2","축전지2!$M$2","축전지2!$T$2","축전지2!$AA$2"}),"="&amp;IncompleteText))&gt;0,ErrorText,IF(SUM(COUNTIF(INDIRECT({"축전지2!$F$2","축전지2!$M$2","축전지2!$T$2","축전지2!$AA$2"}),"="&amp;ErrorText)),ErrorText,OKText))</f>
        <v>ERROR</v>
      </c>
    </row>
    <row r="2" spans="1:27" x14ac:dyDescent="0.3">
      <c r="A2" s="41" t="s">
        <v>204</v>
      </c>
      <c r="B2" s="41"/>
      <c r="C2" s="41"/>
      <c r="D2" s="41"/>
      <c r="E2" s="41"/>
      <c r="F2" s="13" t="str">
        <f>IF(COUNTIF(F3:F8, "="&amp;IncompleteText), IncompleteText, IF(COUNTIF(F3:F8, "="&amp;ErrorText), ErrorText, OKText))</f>
        <v>BLANK</v>
      </c>
      <c r="H2" s="41" t="s">
        <v>207</v>
      </c>
      <c r="I2" s="41"/>
      <c r="J2" s="41"/>
      <c r="K2" s="41"/>
      <c r="L2" s="41"/>
      <c r="M2" s="13" t="str">
        <f>IF(COUNTIF(M3:M6, "="&amp;IncompleteText), IncompleteText, IF(COUNTIF(M3:M6, "="&amp;ErrorText), ErrorText, OKText))</f>
        <v>BLANK</v>
      </c>
      <c r="O2" s="41" t="s">
        <v>220</v>
      </c>
      <c r="P2" s="41"/>
      <c r="Q2" s="41"/>
      <c r="R2" s="41"/>
      <c r="S2" s="41"/>
      <c r="T2" s="13" t="str">
        <f>IF(COUNTIF(T3:T7, "="&amp;IncompleteText), IncompleteText, IF(COUNTIF(T3:T7, "="&amp;ErrorText), ErrorText, OKText))</f>
        <v>BLANK</v>
      </c>
      <c r="V2" s="41" t="s">
        <v>234</v>
      </c>
      <c r="W2" s="41"/>
      <c r="X2" s="41"/>
      <c r="Y2" s="41"/>
      <c r="Z2" s="41"/>
      <c r="AA2" s="13" t="str">
        <f>IF(COUNTIF(AA3:AA6, "="&amp;IncompleteText), IncompleteText, IF(COUNTIF(AA3:AA6, "="&amp;ErrorText), ErrorText, OKText))</f>
        <v>BLANK</v>
      </c>
    </row>
    <row r="3" spans="1:27" x14ac:dyDescent="0.3">
      <c r="A3" s="34" t="s">
        <v>67</v>
      </c>
      <c r="B3" s="34"/>
      <c r="C3" s="34"/>
      <c r="D3" s="63"/>
      <c r="E3" s="64"/>
      <c r="F3" s="13" t="str">
        <f t="shared" ref="F3:F8" si="0">IF(ISBLANK(D3), IncompleteText, OKText)</f>
        <v>BLANK</v>
      </c>
      <c r="H3" s="34" t="s">
        <v>67</v>
      </c>
      <c r="I3" s="34"/>
      <c r="J3" s="34"/>
      <c r="K3" s="63"/>
      <c r="L3" s="64"/>
      <c r="M3" s="13" t="str">
        <f t="shared" ref="M3:M6" si="1">IF(ISBLANK(K3), IncompleteText, OKText)</f>
        <v>BLANK</v>
      </c>
      <c r="O3" s="34" t="s">
        <v>67</v>
      </c>
      <c r="P3" s="34"/>
      <c r="Q3" s="34"/>
      <c r="R3" s="65"/>
      <c r="S3" s="66"/>
      <c r="T3" s="13" t="str">
        <f t="shared" ref="T3:T7" si="2">IF(ISBLANK(R3), IncompleteText, OKText)</f>
        <v>BLANK</v>
      </c>
      <c r="V3" s="34" t="s">
        <v>14</v>
      </c>
      <c r="W3" s="34"/>
      <c r="X3" s="34"/>
      <c r="Y3" s="4"/>
      <c r="Z3" s="8" t="s">
        <v>70</v>
      </c>
      <c r="AA3" s="13" t="str">
        <f t="shared" ref="AA3:AA6" si="3">IF(ISBLANK(Y3), IncompleteText, OKText)</f>
        <v>BLANK</v>
      </c>
    </row>
    <row r="4" spans="1:27" x14ac:dyDescent="0.3">
      <c r="A4" s="34" t="s">
        <v>118</v>
      </c>
      <c r="B4" s="34"/>
      <c r="C4" s="34"/>
      <c r="D4" s="14"/>
      <c r="E4" s="8" t="s">
        <v>145</v>
      </c>
      <c r="F4" s="13" t="str">
        <f t="shared" si="0"/>
        <v>BLANK</v>
      </c>
      <c r="H4" s="34" t="s">
        <v>205</v>
      </c>
      <c r="I4" s="34"/>
      <c r="J4" s="34"/>
      <c r="K4" s="14"/>
      <c r="L4" s="8" t="s">
        <v>90</v>
      </c>
      <c r="M4" s="13" t="str">
        <f t="shared" si="1"/>
        <v>BLANK</v>
      </c>
      <c r="O4" s="34" t="s">
        <v>221</v>
      </c>
      <c r="P4" s="34"/>
      <c r="Q4" s="34"/>
      <c r="R4" s="14"/>
      <c r="S4" s="8" t="s">
        <v>82</v>
      </c>
      <c r="T4" s="13" t="str">
        <f t="shared" si="2"/>
        <v>BLANK</v>
      </c>
      <c r="V4" s="34" t="s">
        <v>16</v>
      </c>
      <c r="W4" s="34"/>
      <c r="X4" s="34"/>
      <c r="Y4" s="14"/>
      <c r="Z4" s="8" t="s">
        <v>70</v>
      </c>
      <c r="AA4" s="13" t="str">
        <f t="shared" si="3"/>
        <v>BLANK</v>
      </c>
    </row>
    <row r="5" spans="1:27" x14ac:dyDescent="0.3">
      <c r="A5" s="34" t="s">
        <v>142</v>
      </c>
      <c r="B5" s="34"/>
      <c r="C5" s="34"/>
      <c r="D5" s="7"/>
      <c r="E5" s="8" t="s">
        <v>70</v>
      </c>
      <c r="F5" s="13" t="str">
        <f t="shared" si="0"/>
        <v>BLANK</v>
      </c>
      <c r="H5" s="34" t="s">
        <v>206</v>
      </c>
      <c r="I5" s="34"/>
      <c r="J5" s="34"/>
      <c r="K5" s="7"/>
      <c r="L5" s="8" t="s">
        <v>70</v>
      </c>
      <c r="M5" s="13" t="str">
        <f t="shared" si="1"/>
        <v>BLANK</v>
      </c>
      <c r="O5" s="34" t="s">
        <v>78</v>
      </c>
      <c r="P5" s="34"/>
      <c r="Q5" s="34"/>
      <c r="R5" s="36"/>
      <c r="S5" s="37"/>
      <c r="T5" s="13" t="str">
        <f t="shared" si="2"/>
        <v>BLANK</v>
      </c>
      <c r="V5" s="34" t="s">
        <v>235</v>
      </c>
      <c r="W5" s="34"/>
      <c r="X5" s="34"/>
      <c r="Y5" s="7"/>
      <c r="Z5" s="8" t="s">
        <v>82</v>
      </c>
      <c r="AA5" s="13" t="str">
        <f t="shared" si="3"/>
        <v>BLANK</v>
      </c>
    </row>
    <row r="6" spans="1:27" x14ac:dyDescent="0.3">
      <c r="A6" s="34" t="s">
        <v>143</v>
      </c>
      <c r="B6" s="34"/>
      <c r="C6" s="34"/>
      <c r="D6" s="14"/>
      <c r="E6" s="8" t="s">
        <v>121</v>
      </c>
      <c r="F6" s="13" t="str">
        <f t="shared" si="0"/>
        <v>BLANK</v>
      </c>
      <c r="H6" s="34" t="s">
        <v>19</v>
      </c>
      <c r="I6" s="34"/>
      <c r="J6" s="34"/>
      <c r="K6" s="36"/>
      <c r="L6" s="37"/>
      <c r="M6" s="13" t="str">
        <f t="shared" si="1"/>
        <v>BLANK</v>
      </c>
      <c r="O6" s="34" t="s">
        <v>222</v>
      </c>
      <c r="P6" s="34"/>
      <c r="Q6" s="34"/>
      <c r="R6" s="14"/>
      <c r="S6" s="8" t="s">
        <v>224</v>
      </c>
      <c r="T6" s="13" t="str">
        <f t="shared" si="2"/>
        <v>BLANK</v>
      </c>
      <c r="V6" s="34" t="s">
        <v>236</v>
      </c>
      <c r="W6" s="34"/>
      <c r="X6" s="34"/>
      <c r="Y6" s="14"/>
      <c r="Z6" s="8" t="s">
        <v>82</v>
      </c>
      <c r="AA6" s="13" t="str">
        <f t="shared" si="3"/>
        <v>BLANK</v>
      </c>
    </row>
    <row r="7" spans="1:27" x14ac:dyDescent="0.3">
      <c r="A7" s="34" t="s">
        <v>144</v>
      </c>
      <c r="B7" s="34"/>
      <c r="C7" s="34"/>
      <c r="D7" s="14"/>
      <c r="E7" s="8" t="s">
        <v>121</v>
      </c>
      <c r="F7" s="13" t="str">
        <f t="shared" si="0"/>
        <v>BLANK</v>
      </c>
      <c r="O7" s="34" t="s">
        <v>239</v>
      </c>
      <c r="P7" s="34"/>
      <c r="Q7" s="34"/>
      <c r="R7" s="14"/>
      <c r="S7" s="8" t="s">
        <v>223</v>
      </c>
      <c r="T7" s="13" t="str">
        <f t="shared" si="2"/>
        <v>BLANK</v>
      </c>
    </row>
    <row r="8" spans="1:27" x14ac:dyDescent="0.3">
      <c r="A8" s="34" t="s">
        <v>19</v>
      </c>
      <c r="B8" s="34"/>
      <c r="C8" s="34"/>
      <c r="D8" s="36"/>
      <c r="E8" s="37"/>
      <c r="F8" s="13" t="str">
        <f t="shared" si="0"/>
        <v>BLANK</v>
      </c>
    </row>
    <row r="10" spans="1:27" x14ac:dyDescent="0.3">
      <c r="A10" s="41" t="s">
        <v>208</v>
      </c>
      <c r="B10" s="41"/>
      <c r="C10" s="41"/>
      <c r="D10" s="41"/>
      <c r="E10" s="41"/>
      <c r="F10" s="41"/>
      <c r="G10" s="41"/>
      <c r="H10" s="41"/>
      <c r="I10" s="41"/>
      <c r="K10" s="41" t="s">
        <v>215</v>
      </c>
      <c r="L10" s="41"/>
      <c r="M10" s="41"/>
      <c r="N10" s="41"/>
      <c r="O10" s="41"/>
      <c r="P10" s="41"/>
      <c r="Q10" s="41"/>
      <c r="R10" s="41"/>
      <c r="S10" s="41"/>
    </row>
    <row r="11" spans="1:27" x14ac:dyDescent="0.3">
      <c r="A11" s="35"/>
      <c r="B11" s="35"/>
      <c r="C11" s="35"/>
      <c r="D11" s="35"/>
      <c r="E11" s="35"/>
      <c r="F11" s="35"/>
      <c r="G11" s="35"/>
      <c r="H11" s="35"/>
      <c r="I11" s="35"/>
      <c r="K11" s="36" t="s">
        <v>216</v>
      </c>
      <c r="L11" s="85"/>
      <c r="M11" s="85"/>
      <c r="N11" s="85"/>
      <c r="O11" s="85"/>
      <c r="P11" s="85"/>
      <c r="Q11" s="85"/>
      <c r="R11" s="85"/>
      <c r="S11" s="86"/>
    </row>
    <row r="12" spans="1:27" x14ac:dyDescent="0.3">
      <c r="A12" s="35"/>
      <c r="B12" s="35"/>
      <c r="C12" s="35"/>
      <c r="D12" s="35"/>
      <c r="E12" s="35"/>
      <c r="F12" s="35"/>
      <c r="G12" s="35"/>
      <c r="H12" s="35"/>
      <c r="I12" s="35"/>
      <c r="K12" s="36" t="s">
        <v>217</v>
      </c>
      <c r="L12" s="67"/>
      <c r="M12" s="67"/>
      <c r="N12" s="67"/>
      <c r="O12" s="67"/>
      <c r="P12" s="67"/>
      <c r="Q12" s="67"/>
      <c r="R12" s="67"/>
      <c r="S12" s="37"/>
    </row>
    <row r="13" spans="1:27" x14ac:dyDescent="0.3">
      <c r="A13" s="35"/>
      <c r="B13" s="35"/>
      <c r="C13" s="35"/>
      <c r="D13" s="35"/>
      <c r="E13" s="35"/>
      <c r="F13" s="35"/>
      <c r="G13" s="35"/>
      <c r="H13" s="35"/>
      <c r="I13" s="35"/>
      <c r="K13" s="36" t="s">
        <v>218</v>
      </c>
      <c r="L13" s="67"/>
      <c r="M13" s="67"/>
      <c r="N13" s="67"/>
      <c r="O13" s="67"/>
      <c r="P13" s="67"/>
      <c r="Q13" s="67"/>
      <c r="R13" s="67"/>
      <c r="S13" s="37"/>
    </row>
    <row r="14" spans="1:27" x14ac:dyDescent="0.3">
      <c r="A14" s="35"/>
      <c r="B14" s="35"/>
      <c r="C14" s="35"/>
      <c r="D14" s="35"/>
      <c r="E14" s="35"/>
      <c r="F14" s="35"/>
      <c r="G14" s="35"/>
      <c r="H14" s="35"/>
      <c r="I14" s="35"/>
      <c r="K14" s="36" t="s">
        <v>219</v>
      </c>
      <c r="L14" s="67"/>
      <c r="M14" s="67"/>
      <c r="N14" s="67"/>
      <c r="O14" s="67"/>
      <c r="P14" s="67"/>
      <c r="Q14" s="67"/>
      <c r="R14" s="67"/>
      <c r="S14" s="37"/>
    </row>
    <row r="15" spans="1:27" x14ac:dyDescent="0.3">
      <c r="A15" s="35"/>
      <c r="B15" s="35"/>
      <c r="C15" s="35"/>
      <c r="D15" s="35"/>
      <c r="E15" s="35"/>
      <c r="F15" s="35"/>
      <c r="G15" s="35"/>
      <c r="H15" s="35"/>
      <c r="I15" s="35"/>
      <c r="K15" s="36"/>
      <c r="L15" s="67"/>
      <c r="M15" s="67"/>
      <c r="N15" s="67"/>
      <c r="O15" s="67"/>
      <c r="P15" s="67"/>
      <c r="Q15" s="67"/>
      <c r="R15" s="67"/>
      <c r="S15" s="37"/>
    </row>
    <row r="16" spans="1:27" x14ac:dyDescent="0.3">
      <c r="A16" s="35"/>
      <c r="B16" s="35"/>
      <c r="C16" s="35"/>
      <c r="D16" s="35"/>
      <c r="E16" s="35"/>
      <c r="F16" s="35"/>
      <c r="G16" s="35"/>
      <c r="H16" s="35"/>
      <c r="I16" s="35"/>
      <c r="K16" s="36"/>
      <c r="L16" s="67"/>
      <c r="M16" s="67"/>
      <c r="N16" s="67"/>
      <c r="O16" s="67"/>
      <c r="P16" s="67"/>
      <c r="Q16" s="67"/>
      <c r="R16" s="67"/>
      <c r="S16" s="37"/>
    </row>
    <row r="17" spans="1:19" x14ac:dyDescent="0.3">
      <c r="A17" s="35"/>
      <c r="B17" s="35"/>
      <c r="C17" s="35"/>
      <c r="D17" s="35"/>
      <c r="E17" s="35"/>
      <c r="F17" s="35"/>
      <c r="G17" s="35"/>
      <c r="H17" s="35"/>
      <c r="I17" s="35"/>
      <c r="K17" s="36"/>
      <c r="L17" s="67"/>
      <c r="M17" s="67"/>
      <c r="N17" s="67"/>
      <c r="O17" s="67"/>
      <c r="P17" s="67"/>
      <c r="Q17" s="67"/>
      <c r="R17" s="67"/>
      <c r="S17" s="37"/>
    </row>
    <row r="18" spans="1:19" x14ac:dyDescent="0.3">
      <c r="A18" s="35"/>
      <c r="B18" s="35"/>
      <c r="C18" s="35"/>
      <c r="D18" s="35"/>
      <c r="E18" s="35"/>
      <c r="F18" s="35"/>
      <c r="G18" s="35"/>
      <c r="H18" s="35"/>
      <c r="I18" s="35"/>
      <c r="K18" s="35"/>
      <c r="L18" s="35"/>
      <c r="M18" s="35"/>
      <c r="N18" s="35"/>
      <c r="O18" s="35"/>
      <c r="P18" s="35"/>
      <c r="Q18" s="35"/>
      <c r="R18" s="35"/>
      <c r="S18" s="35"/>
    </row>
    <row r="19" spans="1:19" x14ac:dyDescent="0.3">
      <c r="A19" s="35"/>
      <c r="B19" s="35"/>
      <c r="C19" s="35"/>
      <c r="D19" s="35"/>
      <c r="E19" s="35"/>
      <c r="F19" s="35"/>
      <c r="G19" s="35"/>
      <c r="H19" s="35"/>
      <c r="I19" s="35"/>
    </row>
    <row r="20" spans="1:19" x14ac:dyDescent="0.3">
      <c r="A20" s="35"/>
      <c r="B20" s="35"/>
      <c r="C20" s="35"/>
      <c r="D20" s="35"/>
      <c r="E20" s="35"/>
      <c r="F20" s="35"/>
      <c r="G20" s="35"/>
      <c r="H20" s="35"/>
      <c r="I20" s="35"/>
      <c r="K20" s="41" t="s">
        <v>225</v>
      </c>
      <c r="L20" s="41"/>
      <c r="M20" s="41"/>
      <c r="N20" s="41"/>
      <c r="O20" s="41"/>
      <c r="P20" s="41"/>
      <c r="Q20" s="41"/>
      <c r="R20" s="41"/>
      <c r="S20" s="41"/>
    </row>
    <row r="21" spans="1:19" x14ac:dyDescent="0.3">
      <c r="A21" s="35"/>
      <c r="B21" s="35"/>
      <c r="C21" s="35"/>
      <c r="D21" s="35"/>
      <c r="E21" s="35"/>
      <c r="F21" s="35"/>
      <c r="G21" s="35"/>
      <c r="H21" s="35"/>
      <c r="I21" s="35"/>
      <c r="K21" s="36" t="s">
        <v>226</v>
      </c>
      <c r="L21" s="85"/>
      <c r="M21" s="85"/>
      <c r="N21" s="85"/>
      <c r="O21" s="85"/>
      <c r="P21" s="85"/>
      <c r="Q21" s="85"/>
      <c r="R21" s="85"/>
      <c r="S21" s="86"/>
    </row>
    <row r="22" spans="1:19" x14ac:dyDescent="0.3">
      <c r="A22" s="35"/>
      <c r="B22" s="35"/>
      <c r="C22" s="35"/>
      <c r="D22" s="35"/>
      <c r="E22" s="35"/>
      <c r="F22" s="35"/>
      <c r="G22" s="35"/>
      <c r="H22" s="35"/>
      <c r="I22" s="35"/>
      <c r="K22" s="36" t="s">
        <v>227</v>
      </c>
      <c r="L22" s="67"/>
      <c r="M22" s="67"/>
      <c r="N22" s="67"/>
      <c r="O22" s="67"/>
      <c r="P22" s="67"/>
      <c r="Q22" s="67"/>
      <c r="R22" s="67"/>
      <c r="S22" s="37"/>
    </row>
    <row r="23" spans="1:19" x14ac:dyDescent="0.3">
      <c r="A23" s="35"/>
      <c r="B23" s="35"/>
      <c r="C23" s="35"/>
      <c r="D23" s="35"/>
      <c r="E23" s="35"/>
      <c r="F23" s="35"/>
      <c r="G23" s="35"/>
      <c r="H23" s="35"/>
      <c r="I23" s="35"/>
      <c r="K23" s="36" t="s">
        <v>228</v>
      </c>
      <c r="L23" s="67"/>
      <c r="M23" s="67"/>
      <c r="N23" s="67"/>
      <c r="O23" s="67"/>
      <c r="P23" s="67"/>
      <c r="Q23" s="67"/>
      <c r="R23" s="67"/>
      <c r="S23" s="37"/>
    </row>
    <row r="24" spans="1:19" x14ac:dyDescent="0.3">
      <c r="A24" s="35"/>
      <c r="B24" s="35"/>
      <c r="C24" s="35"/>
      <c r="D24" s="35"/>
      <c r="E24" s="35"/>
      <c r="F24" s="35"/>
      <c r="G24" s="35"/>
      <c r="H24" s="35"/>
      <c r="I24" s="35"/>
      <c r="K24" s="36" t="s">
        <v>86</v>
      </c>
      <c r="L24" s="67"/>
      <c r="M24" s="67"/>
      <c r="N24" s="67"/>
      <c r="O24" s="67"/>
      <c r="P24" s="67"/>
      <c r="Q24" s="67"/>
      <c r="R24" s="67"/>
      <c r="S24" s="37"/>
    </row>
    <row r="25" spans="1:19" x14ac:dyDescent="0.3">
      <c r="A25" s="35"/>
      <c r="B25" s="35"/>
      <c r="C25" s="35"/>
      <c r="D25" s="35"/>
      <c r="E25" s="35"/>
      <c r="F25" s="35"/>
      <c r="G25" s="35"/>
      <c r="H25" s="35"/>
      <c r="I25" s="35"/>
      <c r="K25" s="36"/>
      <c r="L25" s="67"/>
      <c r="M25" s="67"/>
      <c r="N25" s="67"/>
      <c r="O25" s="67"/>
      <c r="P25" s="67"/>
      <c r="Q25" s="67"/>
      <c r="R25" s="67"/>
      <c r="S25" s="37"/>
    </row>
    <row r="26" spans="1:19" x14ac:dyDescent="0.3">
      <c r="A26" s="35"/>
      <c r="B26" s="35"/>
      <c r="C26" s="35"/>
      <c r="D26" s="35"/>
      <c r="E26" s="35"/>
      <c r="F26" s="35"/>
      <c r="G26" s="35"/>
      <c r="H26" s="35"/>
      <c r="I26" s="35"/>
      <c r="K26" s="36"/>
      <c r="L26" s="67"/>
      <c r="M26" s="67"/>
      <c r="N26" s="67"/>
      <c r="O26" s="67"/>
      <c r="P26" s="67"/>
      <c r="Q26" s="67"/>
      <c r="R26" s="67"/>
      <c r="S26" s="37"/>
    </row>
    <row r="27" spans="1:19" x14ac:dyDescent="0.3">
      <c r="A27" s="35"/>
      <c r="B27" s="35"/>
      <c r="C27" s="35"/>
      <c r="D27" s="35"/>
      <c r="E27" s="35"/>
      <c r="F27" s="35"/>
      <c r="G27" s="35"/>
      <c r="H27" s="35"/>
      <c r="I27" s="35"/>
      <c r="K27" s="36"/>
      <c r="L27" s="67"/>
      <c r="M27" s="67"/>
      <c r="N27" s="67"/>
      <c r="O27" s="67"/>
      <c r="P27" s="67"/>
      <c r="Q27" s="67"/>
      <c r="R27" s="67"/>
      <c r="S27" s="37"/>
    </row>
    <row r="28" spans="1:19" x14ac:dyDescent="0.3">
      <c r="A28" s="35"/>
      <c r="B28" s="35"/>
      <c r="C28" s="35"/>
      <c r="D28" s="35"/>
      <c r="E28" s="35"/>
      <c r="F28" s="35"/>
      <c r="G28" s="35"/>
      <c r="H28" s="35"/>
      <c r="I28" s="35"/>
      <c r="K28" s="35"/>
      <c r="L28" s="35"/>
      <c r="M28" s="35"/>
      <c r="N28" s="35"/>
      <c r="O28" s="35"/>
      <c r="P28" s="35"/>
      <c r="Q28" s="35"/>
      <c r="R28" s="35"/>
      <c r="S28" s="35"/>
    </row>
    <row r="29" spans="1:19" x14ac:dyDescent="0.3">
      <c r="A29" s="35"/>
      <c r="B29" s="35"/>
      <c r="C29" s="35"/>
      <c r="D29" s="35"/>
      <c r="E29" s="35"/>
      <c r="F29" s="35"/>
      <c r="G29" s="35"/>
      <c r="H29" s="35"/>
      <c r="I29" s="35"/>
    </row>
    <row r="30" spans="1:19" x14ac:dyDescent="0.3">
      <c r="K30" s="41" t="s">
        <v>229</v>
      </c>
      <c r="L30" s="41"/>
      <c r="M30" s="41"/>
      <c r="N30" s="41"/>
      <c r="O30" s="41"/>
      <c r="P30" s="41"/>
      <c r="Q30" s="41"/>
      <c r="R30" s="41"/>
      <c r="S30" s="41"/>
    </row>
    <row r="31" spans="1:19" x14ac:dyDescent="0.3">
      <c r="A31" s="41" t="s">
        <v>209</v>
      </c>
      <c r="B31" s="41"/>
      <c r="C31" s="41"/>
      <c r="D31" s="41"/>
      <c r="E31" s="41"/>
      <c r="F31" s="41"/>
      <c r="G31" s="41"/>
      <c r="H31" s="41"/>
      <c r="I31" s="41"/>
      <c r="K31" s="36" t="s">
        <v>230</v>
      </c>
      <c r="L31" s="85"/>
      <c r="M31" s="85"/>
      <c r="N31" s="85"/>
      <c r="O31" s="85"/>
      <c r="P31" s="85"/>
      <c r="Q31" s="85"/>
      <c r="R31" s="85"/>
      <c r="S31" s="86"/>
    </row>
    <row r="32" spans="1:19" x14ac:dyDescent="0.3">
      <c r="A32" s="36" t="s">
        <v>210</v>
      </c>
      <c r="B32" s="85"/>
      <c r="C32" s="85"/>
      <c r="D32" s="85"/>
      <c r="E32" s="85"/>
      <c r="F32" s="85"/>
      <c r="G32" s="85"/>
      <c r="H32" s="85"/>
      <c r="I32" s="86"/>
      <c r="K32" s="36" t="s">
        <v>86</v>
      </c>
      <c r="L32" s="67"/>
      <c r="M32" s="67"/>
      <c r="N32" s="67"/>
      <c r="O32" s="67"/>
      <c r="P32" s="67"/>
      <c r="Q32" s="67"/>
      <c r="R32" s="67"/>
      <c r="S32" s="37"/>
    </row>
    <row r="33" spans="1:19" x14ac:dyDescent="0.3">
      <c r="A33" s="36" t="s">
        <v>86</v>
      </c>
      <c r="B33" s="67"/>
      <c r="C33" s="67"/>
      <c r="D33" s="67"/>
      <c r="E33" s="67"/>
      <c r="F33" s="67"/>
      <c r="G33" s="67"/>
      <c r="H33" s="67"/>
      <c r="I33" s="37"/>
      <c r="K33" s="36"/>
      <c r="L33" s="67"/>
      <c r="M33" s="67"/>
      <c r="N33" s="67"/>
      <c r="O33" s="67"/>
      <c r="P33" s="67"/>
      <c r="Q33" s="67"/>
      <c r="R33" s="67"/>
      <c r="S33" s="37"/>
    </row>
    <row r="34" spans="1:19" x14ac:dyDescent="0.3">
      <c r="A34" s="36"/>
      <c r="B34" s="67"/>
      <c r="C34" s="67"/>
      <c r="D34" s="67"/>
      <c r="E34" s="67"/>
      <c r="F34" s="67"/>
      <c r="G34" s="67"/>
      <c r="H34" s="67"/>
      <c r="I34" s="37"/>
      <c r="K34" s="36"/>
      <c r="L34" s="67"/>
      <c r="M34" s="67"/>
      <c r="N34" s="67"/>
      <c r="O34" s="67"/>
      <c r="P34" s="67"/>
      <c r="Q34" s="67"/>
      <c r="R34" s="67"/>
      <c r="S34" s="37"/>
    </row>
    <row r="35" spans="1:19" x14ac:dyDescent="0.3">
      <c r="A35" s="36"/>
      <c r="B35" s="67"/>
      <c r="C35" s="67"/>
      <c r="D35" s="67"/>
      <c r="E35" s="67"/>
      <c r="F35" s="67"/>
      <c r="G35" s="67"/>
      <c r="H35" s="67"/>
      <c r="I35" s="37"/>
      <c r="K35" s="36"/>
      <c r="L35" s="67"/>
      <c r="M35" s="67"/>
      <c r="N35" s="67"/>
      <c r="O35" s="67"/>
      <c r="P35" s="67"/>
      <c r="Q35" s="67"/>
      <c r="R35" s="67"/>
      <c r="S35" s="37"/>
    </row>
    <row r="36" spans="1:19" x14ac:dyDescent="0.3">
      <c r="A36" s="36"/>
      <c r="B36" s="67"/>
      <c r="C36" s="67"/>
      <c r="D36" s="67"/>
      <c r="E36" s="67"/>
      <c r="F36" s="67"/>
      <c r="G36" s="67"/>
      <c r="H36" s="67"/>
      <c r="I36" s="37"/>
      <c r="K36" s="36"/>
      <c r="L36" s="67"/>
      <c r="M36" s="67"/>
      <c r="N36" s="67"/>
      <c r="O36" s="67"/>
      <c r="P36" s="67"/>
      <c r="Q36" s="67"/>
      <c r="R36" s="67"/>
      <c r="S36" s="37"/>
    </row>
    <row r="37" spans="1:19" x14ac:dyDescent="0.3">
      <c r="A37" s="36"/>
      <c r="B37" s="67"/>
      <c r="C37" s="67"/>
      <c r="D37" s="67"/>
      <c r="E37" s="67"/>
      <c r="F37" s="67"/>
      <c r="G37" s="67"/>
      <c r="H37" s="67"/>
      <c r="I37" s="37"/>
      <c r="K37" s="36"/>
      <c r="L37" s="67"/>
      <c r="M37" s="67"/>
      <c r="N37" s="67"/>
      <c r="O37" s="67"/>
      <c r="P37" s="67"/>
      <c r="Q37" s="67"/>
      <c r="R37" s="67"/>
      <c r="S37" s="37"/>
    </row>
    <row r="38" spans="1:19" x14ac:dyDescent="0.3">
      <c r="A38" s="36"/>
      <c r="B38" s="67"/>
      <c r="C38" s="67"/>
      <c r="D38" s="67"/>
      <c r="E38" s="67"/>
      <c r="F38" s="67"/>
      <c r="G38" s="67"/>
      <c r="H38" s="67"/>
      <c r="I38" s="37"/>
      <c r="K38" s="35"/>
      <c r="L38" s="35"/>
      <c r="M38" s="35"/>
      <c r="N38" s="35"/>
      <c r="O38" s="35"/>
      <c r="P38" s="35"/>
      <c r="Q38" s="35"/>
      <c r="R38" s="35"/>
      <c r="S38" s="35"/>
    </row>
    <row r="39" spans="1:19" x14ac:dyDescent="0.3">
      <c r="A39" s="35"/>
      <c r="B39" s="35"/>
      <c r="C39" s="35"/>
      <c r="D39" s="35"/>
      <c r="E39" s="35"/>
      <c r="F39" s="35"/>
      <c r="G39" s="35"/>
      <c r="H39" s="35"/>
      <c r="I39" s="35"/>
    </row>
    <row r="40" spans="1:19" x14ac:dyDescent="0.3">
      <c r="K40" s="41" t="s">
        <v>231</v>
      </c>
      <c r="L40" s="41"/>
      <c r="M40" s="41"/>
      <c r="N40" s="41"/>
      <c r="O40" s="41"/>
      <c r="P40" s="41"/>
      <c r="Q40" s="41"/>
      <c r="R40" s="41"/>
      <c r="S40" s="41"/>
    </row>
    <row r="41" spans="1:19" x14ac:dyDescent="0.3">
      <c r="A41" s="41" t="s">
        <v>211</v>
      </c>
      <c r="B41" s="41"/>
      <c r="C41" s="41"/>
      <c r="D41" s="41"/>
      <c r="E41" s="41"/>
      <c r="F41" s="41"/>
      <c r="G41" s="41"/>
      <c r="H41" s="41"/>
      <c r="I41" s="41"/>
      <c r="K41" s="36" t="s">
        <v>232</v>
      </c>
      <c r="L41" s="85"/>
      <c r="M41" s="85"/>
      <c r="N41" s="85"/>
      <c r="O41" s="85"/>
      <c r="P41" s="85"/>
      <c r="Q41" s="85"/>
      <c r="R41" s="85"/>
      <c r="S41" s="86"/>
    </row>
    <row r="42" spans="1:19" x14ac:dyDescent="0.3">
      <c r="A42" s="36" t="s">
        <v>212</v>
      </c>
      <c r="B42" s="85"/>
      <c r="C42" s="85"/>
      <c r="D42" s="85"/>
      <c r="E42" s="85"/>
      <c r="F42" s="85"/>
      <c r="G42" s="85"/>
      <c r="H42" s="85"/>
      <c r="I42" s="86"/>
      <c r="K42" s="36" t="s">
        <v>233</v>
      </c>
      <c r="L42" s="67"/>
      <c r="M42" s="67"/>
      <c r="N42" s="67"/>
      <c r="O42" s="67"/>
      <c r="P42" s="67"/>
      <c r="Q42" s="67"/>
      <c r="R42" s="67"/>
      <c r="S42" s="37"/>
    </row>
    <row r="43" spans="1:19" x14ac:dyDescent="0.3">
      <c r="A43" s="36" t="s">
        <v>213</v>
      </c>
      <c r="B43" s="67"/>
      <c r="C43" s="67"/>
      <c r="D43" s="67"/>
      <c r="E43" s="67"/>
      <c r="F43" s="67"/>
      <c r="G43" s="67"/>
      <c r="H43" s="67"/>
      <c r="I43" s="37"/>
      <c r="K43" s="36" t="s">
        <v>86</v>
      </c>
      <c r="L43" s="67"/>
      <c r="M43" s="67"/>
      <c r="N43" s="67"/>
      <c r="O43" s="67"/>
      <c r="P43" s="67"/>
      <c r="Q43" s="67"/>
      <c r="R43" s="67"/>
      <c r="S43" s="37"/>
    </row>
    <row r="44" spans="1:19" x14ac:dyDescent="0.3">
      <c r="A44" s="36" t="s">
        <v>214</v>
      </c>
      <c r="B44" s="67"/>
      <c r="C44" s="67"/>
      <c r="D44" s="67"/>
      <c r="E44" s="67"/>
      <c r="F44" s="67"/>
      <c r="G44" s="67"/>
      <c r="H44" s="67"/>
      <c r="I44" s="37"/>
      <c r="K44" s="36"/>
      <c r="L44" s="67"/>
      <c r="M44" s="67"/>
      <c r="N44" s="67"/>
      <c r="O44" s="67"/>
      <c r="P44" s="67"/>
      <c r="Q44" s="67"/>
      <c r="R44" s="67"/>
      <c r="S44" s="37"/>
    </row>
    <row r="45" spans="1:19" x14ac:dyDescent="0.3">
      <c r="A45" s="36" t="s">
        <v>86</v>
      </c>
      <c r="B45" s="67"/>
      <c r="C45" s="67"/>
      <c r="D45" s="67"/>
      <c r="E45" s="67"/>
      <c r="F45" s="67"/>
      <c r="G45" s="67"/>
      <c r="H45" s="67"/>
      <c r="I45" s="37"/>
      <c r="K45" s="36"/>
      <c r="L45" s="67"/>
      <c r="M45" s="67"/>
      <c r="N45" s="67"/>
      <c r="O45" s="67"/>
      <c r="P45" s="67"/>
      <c r="Q45" s="67"/>
      <c r="R45" s="67"/>
      <c r="S45" s="37"/>
    </row>
    <row r="46" spans="1:19" x14ac:dyDescent="0.3">
      <c r="A46" s="36"/>
      <c r="B46" s="67"/>
      <c r="C46" s="67"/>
      <c r="D46" s="67"/>
      <c r="E46" s="67"/>
      <c r="F46" s="67"/>
      <c r="G46" s="67"/>
      <c r="H46" s="67"/>
      <c r="I46" s="37"/>
      <c r="K46" s="36"/>
      <c r="L46" s="67"/>
      <c r="M46" s="67"/>
      <c r="N46" s="67"/>
      <c r="O46" s="67"/>
      <c r="P46" s="67"/>
      <c r="Q46" s="67"/>
      <c r="R46" s="67"/>
      <c r="S46" s="37"/>
    </row>
    <row r="47" spans="1:19" x14ac:dyDescent="0.3">
      <c r="A47" s="36"/>
      <c r="B47" s="67"/>
      <c r="C47" s="67"/>
      <c r="D47" s="67"/>
      <c r="E47" s="67"/>
      <c r="F47" s="67"/>
      <c r="G47" s="67"/>
      <c r="H47" s="67"/>
      <c r="I47" s="37"/>
      <c r="K47" s="36"/>
      <c r="L47" s="67"/>
      <c r="M47" s="67"/>
      <c r="N47" s="67"/>
      <c r="O47" s="67"/>
      <c r="P47" s="67"/>
      <c r="Q47" s="67"/>
      <c r="R47" s="67"/>
      <c r="S47" s="37"/>
    </row>
    <row r="48" spans="1:19" x14ac:dyDescent="0.3">
      <c r="A48" s="36"/>
      <c r="B48" s="67"/>
      <c r="C48" s="67"/>
      <c r="D48" s="67"/>
      <c r="E48" s="67"/>
      <c r="F48" s="67"/>
      <c r="G48" s="67"/>
      <c r="H48" s="67"/>
      <c r="I48" s="37"/>
      <c r="K48" s="35"/>
      <c r="L48" s="35"/>
      <c r="M48" s="35"/>
      <c r="N48" s="35"/>
      <c r="O48" s="35"/>
      <c r="P48" s="35"/>
      <c r="Q48" s="35"/>
      <c r="R48" s="35"/>
      <c r="S48" s="35"/>
    </row>
    <row r="49" spans="1:19" x14ac:dyDescent="0.3">
      <c r="A49" s="35"/>
      <c r="B49" s="35"/>
      <c r="C49" s="35"/>
      <c r="D49" s="35"/>
      <c r="E49" s="35"/>
      <c r="F49" s="35"/>
      <c r="G49" s="35"/>
      <c r="H49" s="35"/>
      <c r="I49" s="35"/>
    </row>
    <row r="50" spans="1:19" x14ac:dyDescent="0.3">
      <c r="K50" s="41" t="s">
        <v>237</v>
      </c>
      <c r="L50" s="41"/>
      <c r="M50" s="41"/>
      <c r="N50" s="41"/>
      <c r="O50" s="41"/>
      <c r="P50" s="41"/>
      <c r="Q50" s="41"/>
      <c r="R50" s="41"/>
      <c r="S50" s="41"/>
    </row>
    <row r="51" spans="1:19" x14ac:dyDescent="0.3">
      <c r="A51" s="41" t="s">
        <v>25</v>
      </c>
      <c r="B51" s="41"/>
      <c r="C51" s="41"/>
      <c r="D51" s="41"/>
      <c r="E51" s="41"/>
      <c r="F51" s="41"/>
      <c r="G51" s="41"/>
      <c r="H51" s="41"/>
      <c r="I51" s="41"/>
      <c r="K51" s="35" t="s">
        <v>238</v>
      </c>
      <c r="L51" s="35"/>
      <c r="M51" s="35"/>
      <c r="N51" s="35"/>
      <c r="O51" s="35"/>
      <c r="P51" s="35"/>
      <c r="Q51" s="35"/>
      <c r="R51" s="35"/>
      <c r="S51" s="35"/>
    </row>
    <row r="52" spans="1:19" x14ac:dyDescent="0.3">
      <c r="A52" s="35"/>
      <c r="B52" s="35"/>
      <c r="C52" s="35"/>
      <c r="D52" s="35"/>
      <c r="E52" s="35"/>
      <c r="F52" s="35"/>
      <c r="G52" s="35"/>
      <c r="H52" s="35"/>
      <c r="I52" s="35"/>
      <c r="K52" s="35"/>
      <c r="L52" s="35"/>
      <c r="M52" s="35"/>
      <c r="N52" s="35"/>
      <c r="O52" s="35"/>
      <c r="P52" s="35"/>
      <c r="Q52" s="35"/>
      <c r="R52" s="35"/>
      <c r="S52" s="35"/>
    </row>
    <row r="53" spans="1:19" x14ac:dyDescent="0.3">
      <c r="A53" s="35"/>
      <c r="B53" s="35"/>
      <c r="C53" s="35"/>
      <c r="D53" s="35"/>
      <c r="E53" s="35"/>
      <c r="F53" s="35"/>
      <c r="G53" s="35"/>
      <c r="H53" s="35"/>
      <c r="I53" s="35"/>
      <c r="K53" s="35"/>
      <c r="L53" s="35"/>
      <c r="M53" s="35"/>
      <c r="N53" s="35"/>
      <c r="O53" s="35"/>
      <c r="P53" s="35"/>
      <c r="Q53" s="35"/>
      <c r="R53" s="35"/>
      <c r="S53" s="35"/>
    </row>
    <row r="54" spans="1:19" x14ac:dyDescent="0.3">
      <c r="A54" s="35"/>
      <c r="B54" s="35"/>
      <c r="C54" s="35"/>
      <c r="D54" s="35"/>
      <c r="E54" s="35"/>
      <c r="F54" s="35"/>
      <c r="G54" s="35"/>
      <c r="H54" s="35"/>
      <c r="I54" s="35"/>
      <c r="K54" s="35"/>
      <c r="L54" s="35"/>
      <c r="M54" s="35"/>
      <c r="N54" s="35"/>
      <c r="O54" s="35"/>
      <c r="P54" s="35"/>
      <c r="Q54" s="35"/>
      <c r="R54" s="35"/>
      <c r="S54" s="35"/>
    </row>
    <row r="55" spans="1:19" x14ac:dyDescent="0.3">
      <c r="A55" s="35"/>
      <c r="B55" s="35"/>
      <c r="C55" s="35"/>
      <c r="D55" s="35"/>
      <c r="E55" s="35"/>
      <c r="F55" s="35"/>
      <c r="G55" s="35"/>
      <c r="H55" s="35"/>
      <c r="I55" s="35"/>
      <c r="K55" s="35"/>
      <c r="L55" s="35"/>
      <c r="M55" s="35"/>
      <c r="N55" s="35"/>
      <c r="O55" s="35"/>
      <c r="P55" s="35"/>
      <c r="Q55" s="35"/>
      <c r="R55" s="35"/>
      <c r="S55" s="35"/>
    </row>
    <row r="56" spans="1:19" x14ac:dyDescent="0.3">
      <c r="A56" s="35"/>
      <c r="B56" s="35"/>
      <c r="C56" s="35"/>
      <c r="D56" s="35"/>
      <c r="E56" s="35"/>
      <c r="F56" s="35"/>
      <c r="G56" s="35"/>
      <c r="H56" s="35"/>
      <c r="I56" s="35"/>
      <c r="K56" s="35"/>
      <c r="L56" s="35"/>
      <c r="M56" s="35"/>
      <c r="N56" s="35"/>
      <c r="O56" s="35"/>
      <c r="P56" s="35"/>
      <c r="Q56" s="35"/>
      <c r="R56" s="35"/>
      <c r="S56" s="35"/>
    </row>
    <row r="57" spans="1:19" x14ac:dyDescent="0.3">
      <c r="A57" s="35"/>
      <c r="B57" s="35"/>
      <c r="C57" s="35"/>
      <c r="D57" s="35"/>
      <c r="E57" s="35"/>
      <c r="F57" s="35"/>
      <c r="G57" s="35"/>
      <c r="H57" s="35"/>
      <c r="I57" s="35"/>
      <c r="K57" s="35"/>
      <c r="L57" s="35"/>
      <c r="M57" s="35"/>
      <c r="N57" s="35"/>
      <c r="O57" s="35"/>
      <c r="P57" s="35"/>
      <c r="Q57" s="35"/>
      <c r="R57" s="35"/>
      <c r="S57" s="35"/>
    </row>
    <row r="58" spans="1:19" x14ac:dyDescent="0.3">
      <c r="A58" s="35"/>
      <c r="B58" s="35"/>
      <c r="C58" s="35"/>
      <c r="D58" s="35"/>
      <c r="E58" s="35"/>
      <c r="F58" s="35"/>
      <c r="G58" s="35"/>
      <c r="H58" s="35"/>
      <c r="I58" s="35"/>
      <c r="K58" s="35"/>
      <c r="L58" s="35"/>
      <c r="M58" s="35"/>
      <c r="N58" s="35"/>
      <c r="O58" s="35"/>
      <c r="P58" s="35"/>
      <c r="Q58" s="35"/>
      <c r="R58" s="35"/>
      <c r="S58" s="35"/>
    </row>
    <row r="59" spans="1:19" x14ac:dyDescent="0.3">
      <c r="A59" s="35"/>
      <c r="B59" s="35"/>
      <c r="C59" s="35"/>
      <c r="D59" s="35"/>
      <c r="E59" s="35"/>
      <c r="F59" s="35"/>
      <c r="G59" s="35"/>
      <c r="H59" s="35"/>
      <c r="I59" s="35"/>
    </row>
    <row r="60" spans="1:19" x14ac:dyDescent="0.3">
      <c r="K60" s="41" t="s">
        <v>25</v>
      </c>
      <c r="L60" s="41"/>
      <c r="M60" s="41"/>
      <c r="N60" s="41"/>
      <c r="O60" s="41"/>
      <c r="P60" s="41"/>
      <c r="Q60" s="41"/>
      <c r="R60" s="41"/>
      <c r="S60" s="41"/>
    </row>
    <row r="61" spans="1:19" x14ac:dyDescent="0.3">
      <c r="K61" s="70"/>
      <c r="L61" s="71"/>
      <c r="M61" s="71"/>
      <c r="N61" s="71"/>
      <c r="O61" s="71"/>
      <c r="P61" s="71"/>
      <c r="Q61" s="71"/>
      <c r="R61" s="71"/>
      <c r="S61" s="72"/>
    </row>
    <row r="62" spans="1:19" x14ac:dyDescent="0.3">
      <c r="K62" s="73"/>
      <c r="L62" s="74"/>
      <c r="M62" s="74"/>
      <c r="N62" s="74"/>
      <c r="O62" s="74"/>
      <c r="P62" s="74"/>
      <c r="Q62" s="74"/>
      <c r="R62" s="74"/>
      <c r="S62" s="75"/>
    </row>
    <row r="63" spans="1:19" x14ac:dyDescent="0.3">
      <c r="K63" s="73"/>
      <c r="L63" s="74"/>
      <c r="M63" s="74"/>
      <c r="N63" s="74"/>
      <c r="O63" s="74"/>
      <c r="P63" s="74"/>
      <c r="Q63" s="74"/>
      <c r="R63" s="74"/>
      <c r="S63" s="75"/>
    </row>
    <row r="64" spans="1:19" x14ac:dyDescent="0.3">
      <c r="K64" s="73"/>
      <c r="L64" s="74"/>
      <c r="M64" s="74"/>
      <c r="N64" s="74"/>
      <c r="O64" s="74"/>
      <c r="P64" s="74"/>
      <c r="Q64" s="74"/>
      <c r="R64" s="74"/>
      <c r="S64" s="75"/>
    </row>
    <row r="65" spans="11:19" x14ac:dyDescent="0.3">
      <c r="K65" s="73"/>
      <c r="L65" s="74"/>
      <c r="M65" s="74"/>
      <c r="N65" s="74"/>
      <c r="O65" s="74"/>
      <c r="P65" s="74"/>
      <c r="Q65" s="74"/>
      <c r="R65" s="74"/>
      <c r="S65" s="75"/>
    </row>
    <row r="66" spans="11:19" x14ac:dyDescent="0.3">
      <c r="K66" s="73"/>
      <c r="L66" s="74"/>
      <c r="M66" s="74"/>
      <c r="N66" s="74"/>
      <c r="O66" s="74"/>
      <c r="P66" s="74"/>
      <c r="Q66" s="74"/>
      <c r="R66" s="74"/>
      <c r="S66" s="75"/>
    </row>
    <row r="67" spans="11:19" x14ac:dyDescent="0.3">
      <c r="K67" s="73"/>
      <c r="L67" s="74"/>
      <c r="M67" s="74"/>
      <c r="N67" s="74"/>
      <c r="O67" s="74"/>
      <c r="P67" s="74"/>
      <c r="Q67" s="74"/>
      <c r="R67" s="74"/>
      <c r="S67" s="75"/>
    </row>
    <row r="68" spans="11:19" x14ac:dyDescent="0.3">
      <c r="K68" s="73"/>
      <c r="L68" s="74"/>
      <c r="M68" s="74"/>
      <c r="N68" s="74"/>
      <c r="O68" s="74"/>
      <c r="P68" s="74"/>
      <c r="Q68" s="74"/>
      <c r="R68" s="74"/>
      <c r="S68" s="75"/>
    </row>
    <row r="69" spans="11:19" x14ac:dyDescent="0.3">
      <c r="K69" s="73"/>
      <c r="L69" s="74"/>
      <c r="M69" s="74"/>
      <c r="N69" s="74"/>
      <c r="O69" s="74"/>
      <c r="P69" s="74"/>
      <c r="Q69" s="74"/>
      <c r="R69" s="74"/>
      <c r="S69" s="75"/>
    </row>
    <row r="70" spans="11:19" x14ac:dyDescent="0.3">
      <c r="K70" s="73"/>
      <c r="L70" s="74"/>
      <c r="M70" s="74"/>
      <c r="N70" s="74"/>
      <c r="O70" s="74"/>
      <c r="P70" s="74"/>
      <c r="Q70" s="74"/>
      <c r="R70" s="74"/>
      <c r="S70" s="75"/>
    </row>
    <row r="71" spans="11:19" x14ac:dyDescent="0.3">
      <c r="K71" s="73"/>
      <c r="L71" s="74"/>
      <c r="M71" s="74"/>
      <c r="N71" s="74"/>
      <c r="O71" s="74"/>
      <c r="P71" s="74"/>
      <c r="Q71" s="74"/>
      <c r="R71" s="74"/>
      <c r="S71" s="75"/>
    </row>
    <row r="72" spans="11:19" x14ac:dyDescent="0.3">
      <c r="K72" s="73"/>
      <c r="L72" s="74"/>
      <c r="M72" s="74"/>
      <c r="N72" s="74"/>
      <c r="O72" s="74"/>
      <c r="P72" s="74"/>
      <c r="Q72" s="74"/>
      <c r="R72" s="74"/>
      <c r="S72" s="75"/>
    </row>
    <row r="73" spans="11:19" x14ac:dyDescent="0.3">
      <c r="K73" s="73"/>
      <c r="L73" s="74"/>
      <c r="M73" s="74"/>
      <c r="N73" s="74"/>
      <c r="O73" s="74"/>
      <c r="P73" s="74"/>
      <c r="Q73" s="74"/>
      <c r="R73" s="74"/>
      <c r="S73" s="75"/>
    </row>
    <row r="74" spans="11:19" x14ac:dyDescent="0.3">
      <c r="K74" s="73"/>
      <c r="L74" s="74"/>
      <c r="M74" s="74"/>
      <c r="N74" s="74"/>
      <c r="O74" s="74"/>
      <c r="P74" s="74"/>
      <c r="Q74" s="74"/>
      <c r="R74" s="74"/>
      <c r="S74" s="75"/>
    </row>
    <row r="75" spans="11:19" x14ac:dyDescent="0.3">
      <c r="K75" s="73"/>
      <c r="L75" s="74"/>
      <c r="M75" s="74"/>
      <c r="N75" s="74"/>
      <c r="O75" s="74"/>
      <c r="P75" s="74"/>
      <c r="Q75" s="74"/>
      <c r="R75" s="74"/>
      <c r="S75" s="75"/>
    </row>
    <row r="76" spans="11:19" x14ac:dyDescent="0.3">
      <c r="K76" s="76"/>
      <c r="L76" s="77"/>
      <c r="M76" s="77"/>
      <c r="N76" s="77"/>
      <c r="O76" s="77"/>
      <c r="P76" s="77"/>
      <c r="Q76" s="77"/>
      <c r="R76" s="77"/>
      <c r="S76" s="78"/>
    </row>
  </sheetData>
  <sheetProtection algorithmName="SHA-512" hashValue="19Z3mlx2LN0kYnaNuHYdze7zLjfd7H95VcHJupgJJcuJXGsVj6TuHzMFzNndNQ1OIKU3EWGEN9zMV8Gcv2ZqBg==" saltValue="5KtRUrIsHd8OsFpHsrONgw==" spinCount="100000" sheet="1" objects="1" scenarios="1" insertColumns="0" insertRows="0" insertHyperlinks="0"/>
  <mergeCells count="91">
    <mergeCell ref="V6:X6"/>
    <mergeCell ref="K50:S50"/>
    <mergeCell ref="K51:S58"/>
    <mergeCell ref="K60:S60"/>
    <mergeCell ref="K61:S76"/>
    <mergeCell ref="K44:S44"/>
    <mergeCell ref="K45:S45"/>
    <mergeCell ref="K46:S46"/>
    <mergeCell ref="K47:S47"/>
    <mergeCell ref="K48:S48"/>
    <mergeCell ref="K38:S38"/>
    <mergeCell ref="K40:S40"/>
    <mergeCell ref="K41:S41"/>
    <mergeCell ref="K42:S42"/>
    <mergeCell ref="K43:S43"/>
    <mergeCell ref="K30:S30"/>
    <mergeCell ref="V2:Z2"/>
    <mergeCell ref="V3:X3"/>
    <mergeCell ref="V4:X4"/>
    <mergeCell ref="V5:X5"/>
    <mergeCell ref="K37:S37"/>
    <mergeCell ref="K31:S31"/>
    <mergeCell ref="K32:S32"/>
    <mergeCell ref="K33:S33"/>
    <mergeCell ref="K34:S34"/>
    <mergeCell ref="K35:S35"/>
    <mergeCell ref="K36:S36"/>
    <mergeCell ref="K24:S24"/>
    <mergeCell ref="K25:S25"/>
    <mergeCell ref="K26:S26"/>
    <mergeCell ref="K27:S27"/>
    <mergeCell ref="K28:S28"/>
    <mergeCell ref="O7:Q7"/>
    <mergeCell ref="R5:S5"/>
    <mergeCell ref="K20:S20"/>
    <mergeCell ref="K21:S21"/>
    <mergeCell ref="K22:S22"/>
    <mergeCell ref="O6:Q6"/>
    <mergeCell ref="K10:S10"/>
    <mergeCell ref="K11:S11"/>
    <mergeCell ref="K12:S12"/>
    <mergeCell ref="K13:S13"/>
    <mergeCell ref="K14:S14"/>
    <mergeCell ref="K6:L6"/>
    <mergeCell ref="K23:S23"/>
    <mergeCell ref="K15:S15"/>
    <mergeCell ref="K16:S16"/>
    <mergeCell ref="K17:S17"/>
    <mergeCell ref="K18:S18"/>
    <mergeCell ref="O2:S2"/>
    <mergeCell ref="O3:Q3"/>
    <mergeCell ref="R3:S3"/>
    <mergeCell ref="O4:Q4"/>
    <mergeCell ref="O5:Q5"/>
    <mergeCell ref="A47:I47"/>
    <mergeCell ref="A48:I48"/>
    <mergeCell ref="A49:I49"/>
    <mergeCell ref="A51:I51"/>
    <mergeCell ref="A52:I59"/>
    <mergeCell ref="A33:I33"/>
    <mergeCell ref="A46:I46"/>
    <mergeCell ref="A35:I35"/>
    <mergeCell ref="A36:I36"/>
    <mergeCell ref="A37:I37"/>
    <mergeCell ref="A38:I38"/>
    <mergeCell ref="A39:I39"/>
    <mergeCell ref="A41:I41"/>
    <mergeCell ref="A42:I42"/>
    <mergeCell ref="A43:I43"/>
    <mergeCell ref="A44:I44"/>
    <mergeCell ref="A45:I45"/>
    <mergeCell ref="A34:I34"/>
    <mergeCell ref="A31:I31"/>
    <mergeCell ref="A32:I32"/>
    <mergeCell ref="A5:C5"/>
    <mergeCell ref="H6:J6"/>
    <mergeCell ref="A6:C6"/>
    <mergeCell ref="A7:C7"/>
    <mergeCell ref="A8:C8"/>
    <mergeCell ref="D8:E8"/>
    <mergeCell ref="H4:J4"/>
    <mergeCell ref="H5:J5"/>
    <mergeCell ref="A4:C4"/>
    <mergeCell ref="A10:I10"/>
    <mergeCell ref="A11:I29"/>
    <mergeCell ref="A2:E2"/>
    <mergeCell ref="A3:C3"/>
    <mergeCell ref="D3:E3"/>
    <mergeCell ref="H2:L2"/>
    <mergeCell ref="H3:J3"/>
    <mergeCell ref="K3:L3"/>
  </mergeCells>
  <phoneticPr fontId="4"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D4E08-6A28-44EE-A3BE-A9C8ECFD587A}">
  <dimension ref="A1:AC71"/>
  <sheetViews>
    <sheetView zoomScale="70" zoomScaleNormal="70" workbookViewId="0">
      <selection activeCell="R6" sqref="R6"/>
    </sheetView>
  </sheetViews>
  <sheetFormatPr defaultRowHeight="16.5" x14ac:dyDescent="0.3"/>
  <cols>
    <col min="1" max="16384" width="9" style="11"/>
  </cols>
  <sheetData>
    <row r="1" spans="1:29" x14ac:dyDescent="0.3">
      <c r="A1" s="12" t="s">
        <v>1</v>
      </c>
      <c r="B1" s="13" t="str" cm="1">
        <f t="array" aca="1" ref="B1" ca="1">IF(SUM(COUNTIF(INDIRECT({"축전지3!$F$2","축전지3!$M$2"}),"="&amp;IncompleteText))&gt;0,ErrorText,IF(SUM(COUNTIF(INDIRECT({"축전지3!$F$2","축전지3!$M$2"}),"="&amp;ErrorText)),ErrorText,OKText))</f>
        <v>ERROR</v>
      </c>
    </row>
    <row r="2" spans="1:29" x14ac:dyDescent="0.3">
      <c r="A2" s="41" t="s">
        <v>240</v>
      </c>
      <c r="B2" s="41"/>
      <c r="C2" s="41"/>
      <c r="D2" s="41"/>
      <c r="E2" s="41"/>
      <c r="F2" s="13" t="str">
        <f>IF(COUNTIF(F3:F6, "="&amp;IncompleteText), IncompleteText, IF(COUNTIF(F3:F6, "="&amp;ErrorText), ErrorText, OKText))</f>
        <v>BLANK</v>
      </c>
      <c r="H2" s="41" t="s">
        <v>257</v>
      </c>
      <c r="I2" s="41"/>
      <c r="J2" s="41"/>
      <c r="K2" s="41"/>
      <c r="L2" s="41"/>
      <c r="M2" s="13" t="str">
        <f>IF(COUNTIF(M3:M9, "="&amp;IncompleteText), IncompleteText, IF(COUNTIF(M3:M9, "="&amp;ErrorText), ErrorText, OKText))</f>
        <v>BLANK</v>
      </c>
    </row>
    <row r="3" spans="1:29" x14ac:dyDescent="0.3">
      <c r="A3" s="34" t="s">
        <v>67</v>
      </c>
      <c r="B3" s="34"/>
      <c r="C3" s="34"/>
      <c r="D3" s="63"/>
      <c r="E3" s="64"/>
      <c r="F3" s="13" t="str">
        <f t="shared" ref="F3:F6" si="0">IF(ISBLANK(D3), IncompleteText, OKText)</f>
        <v>BLANK</v>
      </c>
      <c r="H3" s="34" t="s">
        <v>67</v>
      </c>
      <c r="I3" s="34"/>
      <c r="J3" s="34"/>
      <c r="K3" s="63"/>
      <c r="L3" s="64"/>
      <c r="M3" s="13" t="str">
        <f t="shared" ref="M3:M9" si="1">IF(ISBLANK(K3), IncompleteText, OKText)</f>
        <v>BLANK</v>
      </c>
    </row>
    <row r="4" spans="1:29" x14ac:dyDescent="0.3">
      <c r="A4" s="34" t="s">
        <v>241</v>
      </c>
      <c r="B4" s="34"/>
      <c r="C4" s="34"/>
      <c r="D4" s="14"/>
      <c r="E4" s="8" t="s">
        <v>90</v>
      </c>
      <c r="F4" s="13" t="str">
        <f t="shared" si="0"/>
        <v>BLANK</v>
      </c>
      <c r="H4" s="34" t="s">
        <v>251</v>
      </c>
      <c r="I4" s="34"/>
      <c r="J4" s="34"/>
      <c r="K4" s="14"/>
      <c r="L4" s="8" t="s">
        <v>256</v>
      </c>
      <c r="M4" s="13" t="str">
        <f t="shared" si="1"/>
        <v>BLANK</v>
      </c>
    </row>
    <row r="5" spans="1:29" x14ac:dyDescent="0.3">
      <c r="A5" s="34" t="s">
        <v>242</v>
      </c>
      <c r="B5" s="34"/>
      <c r="C5" s="34"/>
      <c r="D5" s="7"/>
      <c r="E5" s="8" t="s">
        <v>70</v>
      </c>
      <c r="F5" s="13" t="str">
        <f t="shared" si="0"/>
        <v>BLANK</v>
      </c>
      <c r="H5" s="34" t="s">
        <v>252</v>
      </c>
      <c r="I5" s="34"/>
      <c r="J5" s="34"/>
      <c r="K5" s="7"/>
      <c r="L5" s="8" t="s">
        <v>70</v>
      </c>
      <c r="M5" s="13" t="str">
        <f t="shared" si="1"/>
        <v>BLANK</v>
      </c>
    </row>
    <row r="6" spans="1:29" x14ac:dyDescent="0.3">
      <c r="A6" s="34" t="s">
        <v>19</v>
      </c>
      <c r="B6" s="34"/>
      <c r="C6" s="34"/>
      <c r="D6" s="36"/>
      <c r="E6" s="37"/>
      <c r="F6" s="13" t="str">
        <f t="shared" si="0"/>
        <v>BLANK</v>
      </c>
      <c r="H6" s="34" t="s">
        <v>253</v>
      </c>
      <c r="I6" s="34"/>
      <c r="J6" s="34"/>
      <c r="K6" s="14"/>
      <c r="L6" s="8" t="s">
        <v>90</v>
      </c>
      <c r="M6" s="13" t="str">
        <f t="shared" si="1"/>
        <v>BLANK</v>
      </c>
    </row>
    <row r="7" spans="1:29" x14ac:dyDescent="0.3">
      <c r="H7" s="34" t="s">
        <v>254</v>
      </c>
      <c r="I7" s="34"/>
      <c r="J7" s="34"/>
      <c r="K7" s="14"/>
      <c r="L7" s="8" t="s">
        <v>70</v>
      </c>
      <c r="M7" s="13" t="str">
        <f t="shared" si="1"/>
        <v>BLANK</v>
      </c>
    </row>
    <row r="8" spans="1:29" x14ac:dyDescent="0.3">
      <c r="H8" s="34" t="s">
        <v>255</v>
      </c>
      <c r="I8" s="34"/>
      <c r="J8" s="34"/>
      <c r="K8" s="14"/>
      <c r="L8" s="8" t="s">
        <v>90</v>
      </c>
      <c r="M8" s="13" t="str">
        <f t="shared" si="1"/>
        <v>BLANK</v>
      </c>
    </row>
    <row r="9" spans="1:29" x14ac:dyDescent="0.3">
      <c r="H9" s="34" t="s">
        <v>78</v>
      </c>
      <c r="I9" s="34"/>
      <c r="J9" s="34"/>
      <c r="K9" s="63"/>
      <c r="L9" s="64"/>
      <c r="M9" s="13" t="str">
        <f t="shared" si="1"/>
        <v>BLANK</v>
      </c>
    </row>
    <row r="11" spans="1:29" x14ac:dyDescent="0.3">
      <c r="A11" s="41" t="s">
        <v>243</v>
      </c>
      <c r="B11" s="41"/>
      <c r="C11" s="41"/>
      <c r="D11" s="41"/>
      <c r="E11" s="41"/>
      <c r="F11" s="41"/>
      <c r="G11" s="41"/>
      <c r="H11" s="41"/>
      <c r="I11" s="41"/>
      <c r="K11" s="41" t="s">
        <v>332</v>
      </c>
      <c r="L11" s="41"/>
      <c r="M11" s="41"/>
      <c r="N11" s="41"/>
      <c r="O11" s="41"/>
      <c r="P11" s="41"/>
      <c r="Q11" s="41"/>
      <c r="R11" s="41"/>
      <c r="S11" s="41"/>
      <c r="U11" s="41" t="s">
        <v>258</v>
      </c>
      <c r="V11" s="41"/>
      <c r="W11" s="41"/>
      <c r="X11" s="41"/>
      <c r="Y11" s="41"/>
      <c r="Z11" s="41"/>
      <c r="AA11" s="41"/>
      <c r="AB11" s="41"/>
      <c r="AC11" s="41"/>
    </row>
    <row r="12" spans="1:29" x14ac:dyDescent="0.3">
      <c r="A12" s="70"/>
      <c r="B12" s="71"/>
      <c r="C12" s="71"/>
      <c r="D12" s="71"/>
      <c r="E12" s="71"/>
      <c r="F12" s="71"/>
      <c r="G12" s="71"/>
      <c r="H12" s="71"/>
      <c r="I12" s="72"/>
      <c r="K12" s="36" t="s">
        <v>244</v>
      </c>
      <c r="L12" s="85"/>
      <c r="M12" s="85"/>
      <c r="N12" s="85"/>
      <c r="O12" s="85"/>
      <c r="P12" s="85"/>
      <c r="Q12" s="85"/>
      <c r="R12" s="85"/>
      <c r="S12" s="86"/>
      <c r="U12" s="70" t="s">
        <v>259</v>
      </c>
      <c r="V12" s="71"/>
      <c r="W12" s="71"/>
      <c r="X12" s="71"/>
      <c r="Y12" s="71"/>
      <c r="Z12" s="71"/>
      <c r="AA12" s="71"/>
      <c r="AB12" s="71"/>
      <c r="AC12" s="72"/>
    </row>
    <row r="13" spans="1:29" x14ac:dyDescent="0.3">
      <c r="A13" s="73"/>
      <c r="B13" s="74"/>
      <c r="C13" s="74"/>
      <c r="D13" s="74"/>
      <c r="E13" s="74"/>
      <c r="F13" s="74"/>
      <c r="G13" s="74"/>
      <c r="H13" s="74"/>
      <c r="I13" s="75"/>
      <c r="K13" s="36" t="s">
        <v>245</v>
      </c>
      <c r="L13" s="67"/>
      <c r="M13" s="67"/>
      <c r="N13" s="67"/>
      <c r="O13" s="67"/>
      <c r="P13" s="67"/>
      <c r="Q13" s="67"/>
      <c r="R13" s="67"/>
      <c r="S13" s="37"/>
      <c r="U13" s="73"/>
      <c r="V13" s="74"/>
      <c r="W13" s="74"/>
      <c r="X13" s="74"/>
      <c r="Y13" s="74"/>
      <c r="Z13" s="74"/>
      <c r="AA13" s="74"/>
      <c r="AB13" s="74"/>
      <c r="AC13" s="75"/>
    </row>
    <row r="14" spans="1:29" x14ac:dyDescent="0.3">
      <c r="A14" s="73"/>
      <c r="B14" s="74"/>
      <c r="C14" s="74"/>
      <c r="D14" s="74"/>
      <c r="E14" s="74"/>
      <c r="F14" s="74"/>
      <c r="G14" s="74"/>
      <c r="H14" s="74"/>
      <c r="I14" s="75"/>
      <c r="K14" s="36" t="s">
        <v>246</v>
      </c>
      <c r="L14" s="67"/>
      <c r="M14" s="67"/>
      <c r="N14" s="67"/>
      <c r="O14" s="67"/>
      <c r="P14" s="67"/>
      <c r="Q14" s="67"/>
      <c r="R14" s="67"/>
      <c r="S14" s="37"/>
      <c r="U14" s="73"/>
      <c r="V14" s="74"/>
      <c r="W14" s="74"/>
      <c r="X14" s="74"/>
      <c r="Y14" s="74"/>
      <c r="Z14" s="74"/>
      <c r="AA14" s="74"/>
      <c r="AB14" s="74"/>
      <c r="AC14" s="75"/>
    </row>
    <row r="15" spans="1:29" x14ac:dyDescent="0.3">
      <c r="A15" s="73"/>
      <c r="B15" s="74"/>
      <c r="C15" s="74"/>
      <c r="D15" s="74"/>
      <c r="E15" s="74"/>
      <c r="F15" s="74"/>
      <c r="G15" s="74"/>
      <c r="H15" s="74"/>
      <c r="I15" s="75"/>
      <c r="K15" s="36" t="s">
        <v>86</v>
      </c>
      <c r="L15" s="67"/>
      <c r="M15" s="67"/>
      <c r="N15" s="67"/>
      <c r="O15" s="67"/>
      <c r="P15" s="67"/>
      <c r="Q15" s="67"/>
      <c r="R15" s="67"/>
      <c r="S15" s="37"/>
      <c r="U15" s="73"/>
      <c r="V15" s="74"/>
      <c r="W15" s="74"/>
      <c r="X15" s="74"/>
      <c r="Y15" s="74"/>
      <c r="Z15" s="74"/>
      <c r="AA15" s="74"/>
      <c r="AB15" s="74"/>
      <c r="AC15" s="75"/>
    </row>
    <row r="16" spans="1:29" x14ac:dyDescent="0.3">
      <c r="A16" s="73"/>
      <c r="B16" s="74"/>
      <c r="C16" s="74"/>
      <c r="D16" s="74"/>
      <c r="E16" s="74"/>
      <c r="F16" s="74"/>
      <c r="G16" s="74"/>
      <c r="H16" s="74"/>
      <c r="I16" s="75"/>
      <c r="K16" s="36"/>
      <c r="L16" s="67"/>
      <c r="M16" s="67"/>
      <c r="N16" s="67"/>
      <c r="O16" s="67"/>
      <c r="P16" s="67"/>
      <c r="Q16" s="67"/>
      <c r="R16" s="67"/>
      <c r="S16" s="37"/>
      <c r="U16" s="73"/>
      <c r="V16" s="74"/>
      <c r="W16" s="74"/>
      <c r="X16" s="74"/>
      <c r="Y16" s="74"/>
      <c r="Z16" s="74"/>
      <c r="AA16" s="74"/>
      <c r="AB16" s="74"/>
      <c r="AC16" s="75"/>
    </row>
    <row r="17" spans="1:29" x14ac:dyDescent="0.3">
      <c r="A17" s="73"/>
      <c r="B17" s="74"/>
      <c r="C17" s="74"/>
      <c r="D17" s="74"/>
      <c r="E17" s="74"/>
      <c r="F17" s="74"/>
      <c r="G17" s="74"/>
      <c r="H17" s="74"/>
      <c r="I17" s="75"/>
      <c r="K17" s="36"/>
      <c r="L17" s="67"/>
      <c r="M17" s="67"/>
      <c r="N17" s="67"/>
      <c r="O17" s="67"/>
      <c r="P17" s="67"/>
      <c r="Q17" s="67"/>
      <c r="R17" s="67"/>
      <c r="S17" s="37"/>
      <c r="U17" s="73"/>
      <c r="V17" s="74"/>
      <c r="W17" s="74"/>
      <c r="X17" s="74"/>
      <c r="Y17" s="74"/>
      <c r="Z17" s="74"/>
      <c r="AA17" s="74"/>
      <c r="AB17" s="74"/>
      <c r="AC17" s="75"/>
    </row>
    <row r="18" spans="1:29" x14ac:dyDescent="0.3">
      <c r="A18" s="73"/>
      <c r="B18" s="74"/>
      <c r="C18" s="74"/>
      <c r="D18" s="74"/>
      <c r="E18" s="74"/>
      <c r="F18" s="74"/>
      <c r="G18" s="74"/>
      <c r="H18" s="74"/>
      <c r="I18" s="75"/>
      <c r="K18" s="36"/>
      <c r="L18" s="67"/>
      <c r="M18" s="67"/>
      <c r="N18" s="67"/>
      <c r="O18" s="67"/>
      <c r="P18" s="67"/>
      <c r="Q18" s="67"/>
      <c r="R18" s="67"/>
      <c r="S18" s="37"/>
      <c r="U18" s="73"/>
      <c r="V18" s="74"/>
      <c r="W18" s="74"/>
      <c r="X18" s="74"/>
      <c r="Y18" s="74"/>
      <c r="Z18" s="74"/>
      <c r="AA18" s="74"/>
      <c r="AB18" s="74"/>
      <c r="AC18" s="75"/>
    </row>
    <row r="19" spans="1:29" x14ac:dyDescent="0.3">
      <c r="A19" s="73"/>
      <c r="B19" s="74"/>
      <c r="C19" s="74"/>
      <c r="D19" s="74"/>
      <c r="E19" s="74"/>
      <c r="F19" s="74"/>
      <c r="G19" s="74"/>
      <c r="H19" s="74"/>
      <c r="I19" s="75"/>
      <c r="K19" s="35"/>
      <c r="L19" s="35"/>
      <c r="M19" s="35"/>
      <c r="N19" s="35"/>
      <c r="O19" s="35"/>
      <c r="P19" s="35"/>
      <c r="Q19" s="35"/>
      <c r="R19" s="35"/>
      <c r="S19" s="35"/>
      <c r="U19" s="73"/>
      <c r="V19" s="74"/>
      <c r="W19" s="74"/>
      <c r="X19" s="74"/>
      <c r="Y19" s="74"/>
      <c r="Z19" s="74"/>
      <c r="AA19" s="74"/>
      <c r="AB19" s="74"/>
      <c r="AC19" s="75"/>
    </row>
    <row r="20" spans="1:29" x14ac:dyDescent="0.3">
      <c r="A20" s="73"/>
      <c r="B20" s="74"/>
      <c r="C20" s="74"/>
      <c r="D20" s="74"/>
      <c r="E20" s="74"/>
      <c r="F20" s="74"/>
      <c r="G20" s="74"/>
      <c r="H20" s="74"/>
      <c r="I20" s="75"/>
      <c r="U20" s="73"/>
      <c r="V20" s="74"/>
      <c r="W20" s="74"/>
      <c r="X20" s="74"/>
      <c r="Y20" s="74"/>
      <c r="Z20" s="74"/>
      <c r="AA20" s="74"/>
      <c r="AB20" s="74"/>
      <c r="AC20" s="75"/>
    </row>
    <row r="21" spans="1:29" x14ac:dyDescent="0.3">
      <c r="A21" s="73"/>
      <c r="B21" s="74"/>
      <c r="C21" s="74"/>
      <c r="D21" s="74"/>
      <c r="E21" s="74"/>
      <c r="F21" s="74"/>
      <c r="G21" s="74"/>
      <c r="H21" s="74"/>
      <c r="I21" s="75"/>
      <c r="K21" s="41" t="s">
        <v>248</v>
      </c>
      <c r="L21" s="41"/>
      <c r="M21" s="41"/>
      <c r="N21" s="41"/>
      <c r="O21" s="41"/>
      <c r="P21" s="41"/>
      <c r="Q21" s="41"/>
      <c r="R21" s="41"/>
      <c r="S21" s="41"/>
      <c r="U21" s="73"/>
      <c r="V21" s="74"/>
      <c r="W21" s="74"/>
      <c r="X21" s="74"/>
      <c r="Y21" s="74"/>
      <c r="Z21" s="74"/>
      <c r="AA21" s="74"/>
      <c r="AB21" s="74"/>
      <c r="AC21" s="75"/>
    </row>
    <row r="22" spans="1:29" x14ac:dyDescent="0.3">
      <c r="A22" s="73"/>
      <c r="B22" s="74"/>
      <c r="C22" s="74"/>
      <c r="D22" s="74"/>
      <c r="E22" s="74"/>
      <c r="F22" s="74"/>
      <c r="G22" s="74"/>
      <c r="H22" s="74"/>
      <c r="I22" s="75"/>
      <c r="K22" s="70"/>
      <c r="L22" s="71"/>
      <c r="M22" s="71"/>
      <c r="N22" s="71"/>
      <c r="O22" s="71"/>
      <c r="P22" s="71"/>
      <c r="Q22" s="71"/>
      <c r="R22" s="71"/>
      <c r="S22" s="72"/>
      <c r="U22" s="73"/>
      <c r="V22" s="74"/>
      <c r="W22" s="74"/>
      <c r="X22" s="74"/>
      <c r="Y22" s="74"/>
      <c r="Z22" s="74"/>
      <c r="AA22" s="74"/>
      <c r="AB22" s="74"/>
      <c r="AC22" s="75"/>
    </row>
    <row r="23" spans="1:29" x14ac:dyDescent="0.3">
      <c r="A23" s="73"/>
      <c r="B23" s="74"/>
      <c r="C23" s="74"/>
      <c r="D23" s="74"/>
      <c r="E23" s="74"/>
      <c r="F23" s="74"/>
      <c r="G23" s="74"/>
      <c r="H23" s="74"/>
      <c r="I23" s="75"/>
      <c r="K23" s="73"/>
      <c r="L23" s="74"/>
      <c r="M23" s="74"/>
      <c r="N23" s="74"/>
      <c r="O23" s="74"/>
      <c r="P23" s="74"/>
      <c r="Q23" s="74"/>
      <c r="R23" s="74"/>
      <c r="S23" s="75"/>
      <c r="U23" s="73"/>
      <c r="V23" s="74"/>
      <c r="W23" s="74"/>
      <c r="X23" s="74"/>
      <c r="Y23" s="74"/>
      <c r="Z23" s="74"/>
      <c r="AA23" s="74"/>
      <c r="AB23" s="74"/>
      <c r="AC23" s="75"/>
    </row>
    <row r="24" spans="1:29" x14ac:dyDescent="0.3">
      <c r="A24" s="73"/>
      <c r="B24" s="74"/>
      <c r="C24" s="74"/>
      <c r="D24" s="74"/>
      <c r="E24" s="74"/>
      <c r="F24" s="74"/>
      <c r="G24" s="74"/>
      <c r="H24" s="74"/>
      <c r="I24" s="75"/>
      <c r="K24" s="73"/>
      <c r="L24" s="74"/>
      <c r="M24" s="74"/>
      <c r="N24" s="74"/>
      <c r="O24" s="74"/>
      <c r="P24" s="74"/>
      <c r="Q24" s="74"/>
      <c r="R24" s="74"/>
      <c r="S24" s="75"/>
      <c r="U24" s="73"/>
      <c r="V24" s="74"/>
      <c r="W24" s="74"/>
      <c r="X24" s="74"/>
      <c r="Y24" s="74"/>
      <c r="Z24" s="74"/>
      <c r="AA24" s="74"/>
      <c r="AB24" s="74"/>
      <c r="AC24" s="75"/>
    </row>
    <row r="25" spans="1:29" x14ac:dyDescent="0.3">
      <c r="A25" s="73"/>
      <c r="B25" s="74"/>
      <c r="C25" s="74"/>
      <c r="D25" s="74"/>
      <c r="E25" s="74"/>
      <c r="F25" s="74"/>
      <c r="G25" s="74"/>
      <c r="H25" s="74"/>
      <c r="I25" s="75"/>
      <c r="K25" s="73"/>
      <c r="L25" s="74"/>
      <c r="M25" s="74"/>
      <c r="N25" s="74"/>
      <c r="O25" s="74"/>
      <c r="P25" s="74"/>
      <c r="Q25" s="74"/>
      <c r="R25" s="74"/>
      <c r="S25" s="75"/>
      <c r="U25" s="73"/>
      <c r="V25" s="74"/>
      <c r="W25" s="74"/>
      <c r="X25" s="74"/>
      <c r="Y25" s="74"/>
      <c r="Z25" s="74"/>
      <c r="AA25" s="74"/>
      <c r="AB25" s="74"/>
      <c r="AC25" s="75"/>
    </row>
    <row r="26" spans="1:29" x14ac:dyDescent="0.3">
      <c r="A26" s="73"/>
      <c r="B26" s="74"/>
      <c r="C26" s="74"/>
      <c r="D26" s="74"/>
      <c r="E26" s="74"/>
      <c r="F26" s="74"/>
      <c r="G26" s="74"/>
      <c r="H26" s="74"/>
      <c r="I26" s="75"/>
      <c r="K26" s="73"/>
      <c r="L26" s="74"/>
      <c r="M26" s="74"/>
      <c r="N26" s="74"/>
      <c r="O26" s="74"/>
      <c r="P26" s="74"/>
      <c r="Q26" s="74"/>
      <c r="R26" s="74"/>
      <c r="S26" s="75"/>
      <c r="U26" s="73"/>
      <c r="V26" s="74"/>
      <c r="W26" s="74"/>
      <c r="X26" s="74"/>
      <c r="Y26" s="74"/>
      <c r="Z26" s="74"/>
      <c r="AA26" s="74"/>
      <c r="AB26" s="74"/>
      <c r="AC26" s="75"/>
    </row>
    <row r="27" spans="1:29" x14ac:dyDescent="0.3">
      <c r="A27" s="73"/>
      <c r="B27" s="74"/>
      <c r="C27" s="74"/>
      <c r="D27" s="74"/>
      <c r="E27" s="74"/>
      <c r="F27" s="74"/>
      <c r="G27" s="74"/>
      <c r="H27" s="74"/>
      <c r="I27" s="75"/>
      <c r="K27" s="73"/>
      <c r="L27" s="74"/>
      <c r="M27" s="74"/>
      <c r="N27" s="74"/>
      <c r="O27" s="74"/>
      <c r="P27" s="74"/>
      <c r="Q27" s="74"/>
      <c r="R27" s="74"/>
      <c r="S27" s="75"/>
      <c r="U27" s="73"/>
      <c r="V27" s="74"/>
      <c r="W27" s="74"/>
      <c r="X27" s="74"/>
      <c r="Y27" s="74"/>
      <c r="Z27" s="74"/>
      <c r="AA27" s="74"/>
      <c r="AB27" s="74"/>
      <c r="AC27" s="75"/>
    </row>
    <row r="28" spans="1:29" x14ac:dyDescent="0.3">
      <c r="A28" s="73"/>
      <c r="B28" s="74"/>
      <c r="C28" s="74"/>
      <c r="D28" s="74"/>
      <c r="E28" s="74"/>
      <c r="F28" s="74"/>
      <c r="G28" s="74"/>
      <c r="H28" s="74"/>
      <c r="I28" s="75"/>
      <c r="K28" s="73"/>
      <c r="L28" s="74"/>
      <c r="M28" s="74"/>
      <c r="N28" s="74"/>
      <c r="O28" s="74"/>
      <c r="P28" s="74"/>
      <c r="Q28" s="74"/>
      <c r="R28" s="74"/>
      <c r="S28" s="75"/>
      <c r="U28" s="73"/>
      <c r="V28" s="74"/>
      <c r="W28" s="74"/>
      <c r="X28" s="74"/>
      <c r="Y28" s="74"/>
      <c r="Z28" s="74"/>
      <c r="AA28" s="74"/>
      <c r="AB28" s="74"/>
      <c r="AC28" s="75"/>
    </row>
    <row r="29" spans="1:29" x14ac:dyDescent="0.3">
      <c r="A29" s="73"/>
      <c r="B29" s="74"/>
      <c r="C29" s="74"/>
      <c r="D29" s="74"/>
      <c r="E29" s="74"/>
      <c r="F29" s="74"/>
      <c r="G29" s="74"/>
      <c r="H29" s="74"/>
      <c r="I29" s="75"/>
      <c r="K29" s="73"/>
      <c r="L29" s="74"/>
      <c r="M29" s="74"/>
      <c r="N29" s="74"/>
      <c r="O29" s="74"/>
      <c r="P29" s="74"/>
      <c r="Q29" s="74"/>
      <c r="R29" s="74"/>
      <c r="S29" s="75"/>
      <c r="U29" s="73"/>
      <c r="V29" s="74"/>
      <c r="W29" s="74"/>
      <c r="X29" s="74"/>
      <c r="Y29" s="74"/>
      <c r="Z29" s="74"/>
      <c r="AA29" s="74"/>
      <c r="AB29" s="74"/>
      <c r="AC29" s="75"/>
    </row>
    <row r="30" spans="1:29" x14ac:dyDescent="0.3">
      <c r="A30" s="76"/>
      <c r="B30" s="77"/>
      <c r="C30" s="77"/>
      <c r="D30" s="77"/>
      <c r="E30" s="77"/>
      <c r="F30" s="77"/>
      <c r="G30" s="77"/>
      <c r="H30" s="77"/>
      <c r="I30" s="78"/>
      <c r="K30" s="73"/>
      <c r="L30" s="74"/>
      <c r="M30" s="74"/>
      <c r="N30" s="74"/>
      <c r="O30" s="74"/>
      <c r="P30" s="74"/>
      <c r="Q30" s="74"/>
      <c r="R30" s="74"/>
      <c r="S30" s="75"/>
      <c r="U30" s="76"/>
      <c r="V30" s="77"/>
      <c r="W30" s="77"/>
      <c r="X30" s="77"/>
      <c r="Y30" s="77"/>
      <c r="Z30" s="77"/>
      <c r="AA30" s="77"/>
      <c r="AB30" s="77"/>
      <c r="AC30" s="78"/>
    </row>
    <row r="31" spans="1:29" x14ac:dyDescent="0.3">
      <c r="K31" s="73"/>
      <c r="L31" s="74"/>
      <c r="M31" s="74"/>
      <c r="N31" s="74"/>
      <c r="O31" s="74"/>
      <c r="P31" s="74"/>
      <c r="Q31" s="74"/>
      <c r="R31" s="74"/>
      <c r="S31" s="75"/>
    </row>
    <row r="32" spans="1:29" x14ac:dyDescent="0.3">
      <c r="A32" s="41" t="s">
        <v>243</v>
      </c>
      <c r="B32" s="41"/>
      <c r="C32" s="41"/>
      <c r="D32" s="41"/>
      <c r="E32" s="41"/>
      <c r="F32" s="41"/>
      <c r="G32" s="41"/>
      <c r="H32" s="41"/>
      <c r="I32" s="41"/>
      <c r="K32" s="73"/>
      <c r="L32" s="74"/>
      <c r="M32" s="74"/>
      <c r="N32" s="74"/>
      <c r="O32" s="74"/>
      <c r="P32" s="74"/>
      <c r="Q32" s="74"/>
      <c r="R32" s="74"/>
      <c r="S32" s="75"/>
      <c r="U32" s="41" t="s">
        <v>260</v>
      </c>
      <c r="V32" s="41"/>
      <c r="W32" s="41"/>
      <c r="X32" s="41"/>
      <c r="Y32" s="41"/>
      <c r="Z32" s="41"/>
      <c r="AA32" s="41"/>
      <c r="AB32" s="41"/>
      <c r="AC32" s="41"/>
    </row>
    <row r="33" spans="1:29" x14ac:dyDescent="0.3">
      <c r="A33" s="36" t="s">
        <v>247</v>
      </c>
      <c r="B33" s="85"/>
      <c r="C33" s="85"/>
      <c r="D33" s="85"/>
      <c r="E33" s="85"/>
      <c r="F33" s="85"/>
      <c r="G33" s="85"/>
      <c r="H33" s="85"/>
      <c r="I33" s="86"/>
      <c r="K33" s="73"/>
      <c r="L33" s="74"/>
      <c r="M33" s="74"/>
      <c r="N33" s="74"/>
      <c r="O33" s="74"/>
      <c r="P33" s="74"/>
      <c r="Q33" s="74"/>
      <c r="R33" s="74"/>
      <c r="S33" s="75"/>
      <c r="U33" s="70" t="s">
        <v>261</v>
      </c>
      <c r="V33" s="71"/>
      <c r="W33" s="71"/>
      <c r="X33" s="71"/>
      <c r="Y33" s="71"/>
      <c r="Z33" s="71"/>
      <c r="AA33" s="71"/>
      <c r="AB33" s="71"/>
      <c r="AC33" s="72"/>
    </row>
    <row r="34" spans="1:29" x14ac:dyDescent="0.3">
      <c r="A34" s="36"/>
      <c r="B34" s="67"/>
      <c r="C34" s="67"/>
      <c r="D34" s="67"/>
      <c r="E34" s="67"/>
      <c r="F34" s="67"/>
      <c r="G34" s="67"/>
      <c r="H34" s="67"/>
      <c r="I34" s="37"/>
      <c r="K34" s="73"/>
      <c r="L34" s="74"/>
      <c r="M34" s="74"/>
      <c r="N34" s="74"/>
      <c r="O34" s="74"/>
      <c r="P34" s="74"/>
      <c r="Q34" s="74"/>
      <c r="R34" s="74"/>
      <c r="S34" s="75"/>
      <c r="U34" s="73"/>
      <c r="V34" s="74"/>
      <c r="W34" s="74"/>
      <c r="X34" s="74"/>
      <c r="Y34" s="74"/>
      <c r="Z34" s="74"/>
      <c r="AA34" s="74"/>
      <c r="AB34" s="74"/>
      <c r="AC34" s="75"/>
    </row>
    <row r="35" spans="1:29" x14ac:dyDescent="0.3">
      <c r="A35" s="36"/>
      <c r="B35" s="67"/>
      <c r="C35" s="67"/>
      <c r="D35" s="67"/>
      <c r="E35" s="67"/>
      <c r="F35" s="67"/>
      <c r="G35" s="67"/>
      <c r="H35" s="67"/>
      <c r="I35" s="37"/>
      <c r="K35" s="73"/>
      <c r="L35" s="74"/>
      <c r="M35" s="74"/>
      <c r="N35" s="74"/>
      <c r="O35" s="74"/>
      <c r="P35" s="74"/>
      <c r="Q35" s="74"/>
      <c r="R35" s="74"/>
      <c r="S35" s="75"/>
      <c r="U35" s="73"/>
      <c r="V35" s="74"/>
      <c r="W35" s="74"/>
      <c r="X35" s="74"/>
      <c r="Y35" s="74"/>
      <c r="Z35" s="74"/>
      <c r="AA35" s="74"/>
      <c r="AB35" s="74"/>
      <c r="AC35" s="75"/>
    </row>
    <row r="36" spans="1:29" x14ac:dyDescent="0.3">
      <c r="K36" s="73"/>
      <c r="L36" s="74"/>
      <c r="M36" s="74"/>
      <c r="N36" s="74"/>
      <c r="O36" s="74"/>
      <c r="P36" s="74"/>
      <c r="Q36" s="74"/>
      <c r="R36" s="74"/>
      <c r="S36" s="75"/>
      <c r="U36" s="73"/>
      <c r="V36" s="74"/>
      <c r="W36" s="74"/>
      <c r="X36" s="74"/>
      <c r="Y36" s="74"/>
      <c r="Z36" s="74"/>
      <c r="AA36" s="74"/>
      <c r="AB36" s="74"/>
      <c r="AC36" s="75"/>
    </row>
    <row r="37" spans="1:29" x14ac:dyDescent="0.3">
      <c r="A37" s="41" t="s">
        <v>25</v>
      </c>
      <c r="B37" s="41"/>
      <c r="C37" s="41"/>
      <c r="D37" s="41"/>
      <c r="E37" s="41"/>
      <c r="F37" s="41"/>
      <c r="G37" s="41"/>
      <c r="H37" s="41"/>
      <c r="I37" s="41"/>
      <c r="K37" s="73"/>
      <c r="L37" s="74"/>
      <c r="M37" s="74"/>
      <c r="N37" s="74"/>
      <c r="O37" s="74"/>
      <c r="P37" s="74"/>
      <c r="Q37" s="74"/>
      <c r="R37" s="74"/>
      <c r="S37" s="75"/>
      <c r="U37" s="73"/>
      <c r="V37" s="74"/>
      <c r="W37" s="74"/>
      <c r="X37" s="74"/>
      <c r="Y37" s="74"/>
      <c r="Z37" s="74"/>
      <c r="AA37" s="74"/>
      <c r="AB37" s="74"/>
      <c r="AC37" s="75"/>
    </row>
    <row r="38" spans="1:29" x14ac:dyDescent="0.3">
      <c r="A38" s="35"/>
      <c r="B38" s="35"/>
      <c r="C38" s="35"/>
      <c r="D38" s="35"/>
      <c r="E38" s="35"/>
      <c r="F38" s="35"/>
      <c r="G38" s="35"/>
      <c r="H38" s="35"/>
      <c r="I38" s="35"/>
      <c r="K38" s="36" t="s">
        <v>249</v>
      </c>
      <c r="L38" s="85"/>
      <c r="M38" s="85"/>
      <c r="N38" s="85"/>
      <c r="O38" s="85"/>
      <c r="P38" s="85"/>
      <c r="Q38" s="85"/>
      <c r="R38" s="85"/>
      <c r="S38" s="86"/>
      <c r="U38" s="73"/>
      <c r="V38" s="74"/>
      <c r="W38" s="74"/>
      <c r="X38" s="74"/>
      <c r="Y38" s="74"/>
      <c r="Z38" s="74"/>
      <c r="AA38" s="74"/>
      <c r="AB38" s="74"/>
      <c r="AC38" s="75"/>
    </row>
    <row r="39" spans="1:29" x14ac:dyDescent="0.3">
      <c r="A39" s="35"/>
      <c r="B39" s="35"/>
      <c r="C39" s="35"/>
      <c r="D39" s="35"/>
      <c r="E39" s="35"/>
      <c r="F39" s="35"/>
      <c r="G39" s="35"/>
      <c r="H39" s="35"/>
      <c r="I39" s="35"/>
      <c r="K39" s="36" t="s">
        <v>250</v>
      </c>
      <c r="L39" s="67"/>
      <c r="M39" s="67"/>
      <c r="N39" s="67"/>
      <c r="O39" s="67"/>
      <c r="P39" s="67"/>
      <c r="Q39" s="67"/>
      <c r="R39" s="67"/>
      <c r="S39" s="37"/>
      <c r="U39" s="73"/>
      <c r="V39" s="74"/>
      <c r="W39" s="74"/>
      <c r="X39" s="74"/>
      <c r="Y39" s="74"/>
      <c r="Z39" s="74"/>
      <c r="AA39" s="74"/>
      <c r="AB39" s="74"/>
      <c r="AC39" s="75"/>
    </row>
    <row r="40" spans="1:29" x14ac:dyDescent="0.3">
      <c r="A40" s="35"/>
      <c r="B40" s="35"/>
      <c r="C40" s="35"/>
      <c r="D40" s="35"/>
      <c r="E40" s="35"/>
      <c r="F40" s="35"/>
      <c r="G40" s="35"/>
      <c r="H40" s="35"/>
      <c r="I40" s="35"/>
      <c r="K40" s="36"/>
      <c r="L40" s="67"/>
      <c r="M40" s="67"/>
      <c r="N40" s="67"/>
      <c r="O40" s="67"/>
      <c r="P40" s="67"/>
      <c r="Q40" s="67"/>
      <c r="R40" s="67"/>
      <c r="S40" s="37"/>
      <c r="U40" s="73"/>
      <c r="V40" s="74"/>
      <c r="W40" s="74"/>
      <c r="X40" s="74"/>
      <c r="Y40" s="74"/>
      <c r="Z40" s="74"/>
      <c r="AA40" s="74"/>
      <c r="AB40" s="74"/>
      <c r="AC40" s="75"/>
    </row>
    <row r="41" spans="1:29" x14ac:dyDescent="0.3">
      <c r="A41" s="35"/>
      <c r="B41" s="35"/>
      <c r="C41" s="35"/>
      <c r="D41" s="35"/>
      <c r="E41" s="35"/>
      <c r="F41" s="35"/>
      <c r="G41" s="35"/>
      <c r="H41" s="35"/>
      <c r="I41" s="35"/>
      <c r="U41" s="73"/>
      <c r="V41" s="74"/>
      <c r="W41" s="74"/>
      <c r="X41" s="74"/>
      <c r="Y41" s="74"/>
      <c r="Z41" s="74"/>
      <c r="AA41" s="74"/>
      <c r="AB41" s="74"/>
      <c r="AC41" s="75"/>
    </row>
    <row r="42" spans="1:29" x14ac:dyDescent="0.3">
      <c r="A42" s="35"/>
      <c r="B42" s="35"/>
      <c r="C42" s="35"/>
      <c r="D42" s="35"/>
      <c r="E42" s="35"/>
      <c r="F42" s="35"/>
      <c r="G42" s="35"/>
      <c r="H42" s="35"/>
      <c r="I42" s="35"/>
      <c r="K42" s="41" t="s">
        <v>25</v>
      </c>
      <c r="L42" s="41"/>
      <c r="M42" s="41"/>
      <c r="N42" s="41"/>
      <c r="O42" s="41"/>
      <c r="P42" s="41"/>
      <c r="Q42" s="41"/>
      <c r="R42" s="41"/>
      <c r="S42" s="41"/>
      <c r="U42" s="73"/>
      <c r="V42" s="74"/>
      <c r="W42" s="74"/>
      <c r="X42" s="74"/>
      <c r="Y42" s="74"/>
      <c r="Z42" s="74"/>
      <c r="AA42" s="74"/>
      <c r="AB42" s="74"/>
      <c r="AC42" s="75"/>
    </row>
    <row r="43" spans="1:29" x14ac:dyDescent="0.3">
      <c r="A43" s="35"/>
      <c r="B43" s="35"/>
      <c r="C43" s="35"/>
      <c r="D43" s="35"/>
      <c r="E43" s="35"/>
      <c r="F43" s="35"/>
      <c r="G43" s="35"/>
      <c r="H43" s="35"/>
      <c r="I43" s="35"/>
      <c r="K43" s="35"/>
      <c r="L43" s="35"/>
      <c r="M43" s="35"/>
      <c r="N43" s="35"/>
      <c r="O43" s="35"/>
      <c r="P43" s="35"/>
      <c r="Q43" s="35"/>
      <c r="R43" s="35"/>
      <c r="S43" s="35"/>
      <c r="U43" s="73"/>
      <c r="V43" s="74"/>
      <c r="W43" s="74"/>
      <c r="X43" s="74"/>
      <c r="Y43" s="74"/>
      <c r="Z43" s="74"/>
      <c r="AA43" s="74"/>
      <c r="AB43" s="74"/>
      <c r="AC43" s="75"/>
    </row>
    <row r="44" spans="1:29" x14ac:dyDescent="0.3">
      <c r="A44" s="35"/>
      <c r="B44" s="35"/>
      <c r="C44" s="35"/>
      <c r="D44" s="35"/>
      <c r="E44" s="35"/>
      <c r="F44" s="35"/>
      <c r="G44" s="35"/>
      <c r="H44" s="35"/>
      <c r="I44" s="35"/>
      <c r="K44" s="35"/>
      <c r="L44" s="35"/>
      <c r="M44" s="35"/>
      <c r="N44" s="35"/>
      <c r="O44" s="35"/>
      <c r="P44" s="35"/>
      <c r="Q44" s="35"/>
      <c r="R44" s="35"/>
      <c r="S44" s="35"/>
      <c r="U44" s="73"/>
      <c r="V44" s="74"/>
      <c r="W44" s="74"/>
      <c r="X44" s="74"/>
      <c r="Y44" s="74"/>
      <c r="Z44" s="74"/>
      <c r="AA44" s="74"/>
      <c r="AB44" s="74"/>
      <c r="AC44" s="75"/>
    </row>
    <row r="45" spans="1:29" x14ac:dyDescent="0.3">
      <c r="A45" s="35"/>
      <c r="B45" s="35"/>
      <c r="C45" s="35"/>
      <c r="D45" s="35"/>
      <c r="E45" s="35"/>
      <c r="F45" s="35"/>
      <c r="G45" s="35"/>
      <c r="H45" s="35"/>
      <c r="I45" s="35"/>
      <c r="K45" s="35"/>
      <c r="L45" s="35"/>
      <c r="M45" s="35"/>
      <c r="N45" s="35"/>
      <c r="O45" s="35"/>
      <c r="P45" s="35"/>
      <c r="Q45" s="35"/>
      <c r="R45" s="35"/>
      <c r="S45" s="35"/>
      <c r="U45" s="73"/>
      <c r="V45" s="74"/>
      <c r="W45" s="74"/>
      <c r="X45" s="74"/>
      <c r="Y45" s="74"/>
      <c r="Z45" s="74"/>
      <c r="AA45" s="74"/>
      <c r="AB45" s="74"/>
      <c r="AC45" s="75"/>
    </row>
    <row r="46" spans="1:29" x14ac:dyDescent="0.3">
      <c r="K46" s="35"/>
      <c r="L46" s="35"/>
      <c r="M46" s="35"/>
      <c r="N46" s="35"/>
      <c r="O46" s="35"/>
      <c r="P46" s="35"/>
      <c r="Q46" s="35"/>
      <c r="R46" s="35"/>
      <c r="S46" s="35"/>
      <c r="U46" s="73"/>
      <c r="V46" s="74"/>
      <c r="W46" s="74"/>
      <c r="X46" s="74"/>
      <c r="Y46" s="74"/>
      <c r="Z46" s="74"/>
      <c r="AA46" s="74"/>
      <c r="AB46" s="74"/>
      <c r="AC46" s="75"/>
    </row>
    <row r="47" spans="1:29" x14ac:dyDescent="0.3">
      <c r="K47" s="35"/>
      <c r="L47" s="35"/>
      <c r="M47" s="35"/>
      <c r="N47" s="35"/>
      <c r="O47" s="35"/>
      <c r="P47" s="35"/>
      <c r="Q47" s="35"/>
      <c r="R47" s="35"/>
      <c r="S47" s="35"/>
      <c r="U47" s="73"/>
      <c r="V47" s="74"/>
      <c r="W47" s="74"/>
      <c r="X47" s="74"/>
      <c r="Y47" s="74"/>
      <c r="Z47" s="74"/>
      <c r="AA47" s="74"/>
      <c r="AB47" s="74"/>
      <c r="AC47" s="75"/>
    </row>
    <row r="48" spans="1:29" x14ac:dyDescent="0.3">
      <c r="K48" s="35"/>
      <c r="L48" s="35"/>
      <c r="M48" s="35"/>
      <c r="N48" s="35"/>
      <c r="O48" s="35"/>
      <c r="P48" s="35"/>
      <c r="Q48" s="35"/>
      <c r="R48" s="35"/>
      <c r="S48" s="35"/>
      <c r="U48" s="73"/>
      <c r="V48" s="74"/>
      <c r="W48" s="74"/>
      <c r="X48" s="74"/>
      <c r="Y48" s="74"/>
      <c r="Z48" s="74"/>
      <c r="AA48" s="74"/>
      <c r="AB48" s="74"/>
      <c r="AC48" s="75"/>
    </row>
    <row r="49" spans="11:29" x14ac:dyDescent="0.3">
      <c r="K49" s="35"/>
      <c r="L49" s="35"/>
      <c r="M49" s="35"/>
      <c r="N49" s="35"/>
      <c r="O49" s="35"/>
      <c r="P49" s="35"/>
      <c r="Q49" s="35"/>
      <c r="R49" s="35"/>
      <c r="S49" s="35"/>
      <c r="U49" s="73"/>
      <c r="V49" s="74"/>
      <c r="W49" s="74"/>
      <c r="X49" s="74"/>
      <c r="Y49" s="74"/>
      <c r="Z49" s="74"/>
      <c r="AA49" s="74"/>
      <c r="AB49" s="74"/>
      <c r="AC49" s="75"/>
    </row>
    <row r="50" spans="11:29" x14ac:dyDescent="0.3">
      <c r="K50" s="35"/>
      <c r="L50" s="35"/>
      <c r="M50" s="35"/>
      <c r="N50" s="35"/>
      <c r="O50" s="35"/>
      <c r="P50" s="35"/>
      <c r="Q50" s="35"/>
      <c r="R50" s="35"/>
      <c r="S50" s="35"/>
      <c r="U50" s="73"/>
      <c r="V50" s="74"/>
      <c r="W50" s="74"/>
      <c r="X50" s="74"/>
      <c r="Y50" s="74"/>
      <c r="Z50" s="74"/>
      <c r="AA50" s="74"/>
      <c r="AB50" s="74"/>
      <c r="AC50" s="75"/>
    </row>
    <row r="51" spans="11:29" x14ac:dyDescent="0.3">
      <c r="U51" s="76"/>
      <c r="V51" s="77"/>
      <c r="W51" s="77"/>
      <c r="X51" s="77"/>
      <c r="Y51" s="77"/>
      <c r="Z51" s="77"/>
      <c r="AA51" s="77"/>
      <c r="AB51" s="77"/>
      <c r="AC51" s="78"/>
    </row>
    <row r="53" spans="11:29" x14ac:dyDescent="0.3">
      <c r="U53" s="41" t="s">
        <v>262</v>
      </c>
      <c r="V53" s="41"/>
      <c r="W53" s="41"/>
      <c r="X53" s="41"/>
      <c r="Y53" s="41"/>
      <c r="Z53" s="41"/>
      <c r="AA53" s="41"/>
      <c r="AB53" s="41"/>
      <c r="AC53" s="41"/>
    </row>
    <row r="54" spans="11:29" x14ac:dyDescent="0.3">
      <c r="U54" s="36" t="s">
        <v>263</v>
      </c>
      <c r="V54" s="85"/>
      <c r="W54" s="85"/>
      <c r="X54" s="85"/>
      <c r="Y54" s="85"/>
      <c r="Z54" s="85"/>
      <c r="AA54" s="85"/>
      <c r="AB54" s="85"/>
      <c r="AC54" s="86"/>
    </row>
    <row r="55" spans="11:29" x14ac:dyDescent="0.3">
      <c r="U55" s="36" t="s">
        <v>86</v>
      </c>
      <c r="V55" s="67"/>
      <c r="W55" s="67"/>
      <c r="X55" s="67"/>
      <c r="Y55" s="67"/>
      <c r="Z55" s="67"/>
      <c r="AA55" s="67"/>
      <c r="AB55" s="67"/>
      <c r="AC55" s="37"/>
    </row>
    <row r="56" spans="11:29" x14ac:dyDescent="0.3">
      <c r="U56" s="36"/>
      <c r="V56" s="67"/>
      <c r="W56" s="67"/>
      <c r="X56" s="67"/>
      <c r="Y56" s="67"/>
      <c r="Z56" s="67"/>
      <c r="AA56" s="67"/>
      <c r="AB56" s="67"/>
      <c r="AC56" s="37"/>
    </row>
    <row r="57" spans="11:29" x14ac:dyDescent="0.3">
      <c r="U57" s="36"/>
      <c r="V57" s="67"/>
      <c r="W57" s="67"/>
      <c r="X57" s="67"/>
      <c r="Y57" s="67"/>
      <c r="Z57" s="67"/>
      <c r="AA57" s="67"/>
      <c r="AB57" s="67"/>
      <c r="AC57" s="37"/>
    </row>
    <row r="58" spans="11:29" x14ac:dyDescent="0.3">
      <c r="U58" s="36"/>
      <c r="V58" s="67"/>
      <c r="W58" s="67"/>
      <c r="X58" s="67"/>
      <c r="Y58" s="67"/>
      <c r="Z58" s="67"/>
      <c r="AA58" s="67"/>
      <c r="AB58" s="67"/>
      <c r="AC58" s="37"/>
    </row>
    <row r="59" spans="11:29" x14ac:dyDescent="0.3">
      <c r="U59" s="36"/>
      <c r="V59" s="67"/>
      <c r="W59" s="67"/>
      <c r="X59" s="67"/>
      <c r="Y59" s="67"/>
      <c r="Z59" s="67"/>
      <c r="AA59" s="67"/>
      <c r="AB59" s="67"/>
      <c r="AC59" s="37"/>
    </row>
    <row r="60" spans="11:29" x14ac:dyDescent="0.3">
      <c r="U60" s="36"/>
      <c r="V60" s="67"/>
      <c r="W60" s="67"/>
      <c r="X60" s="67"/>
      <c r="Y60" s="67"/>
      <c r="Z60" s="67"/>
      <c r="AA60" s="67"/>
      <c r="AB60" s="67"/>
      <c r="AC60" s="37"/>
    </row>
    <row r="61" spans="11:29" x14ac:dyDescent="0.3">
      <c r="U61" s="35"/>
      <c r="V61" s="35"/>
      <c r="W61" s="35"/>
      <c r="X61" s="35"/>
      <c r="Y61" s="35"/>
      <c r="Z61" s="35"/>
      <c r="AA61" s="35"/>
      <c r="AB61" s="35"/>
      <c r="AC61" s="35"/>
    </row>
    <row r="63" spans="11:29" x14ac:dyDescent="0.3">
      <c r="U63" s="41" t="s">
        <v>25</v>
      </c>
      <c r="V63" s="41"/>
      <c r="W63" s="41"/>
      <c r="X63" s="41"/>
      <c r="Y63" s="41"/>
      <c r="Z63" s="41"/>
      <c r="AA63" s="41"/>
      <c r="AB63" s="41"/>
      <c r="AC63" s="41"/>
    </row>
    <row r="64" spans="11:29" x14ac:dyDescent="0.3">
      <c r="U64" s="35"/>
      <c r="V64" s="35"/>
      <c r="W64" s="35"/>
      <c r="X64" s="35"/>
      <c r="Y64" s="35"/>
      <c r="Z64" s="35"/>
      <c r="AA64" s="35"/>
      <c r="AB64" s="35"/>
      <c r="AC64" s="35"/>
    </row>
    <row r="65" spans="21:29" x14ac:dyDescent="0.3">
      <c r="U65" s="35"/>
      <c r="V65" s="35"/>
      <c r="W65" s="35"/>
      <c r="X65" s="35"/>
      <c r="Y65" s="35"/>
      <c r="Z65" s="35"/>
      <c r="AA65" s="35"/>
      <c r="AB65" s="35"/>
      <c r="AC65" s="35"/>
    </row>
    <row r="66" spans="21:29" x14ac:dyDescent="0.3">
      <c r="U66" s="35"/>
      <c r="V66" s="35"/>
      <c r="W66" s="35"/>
      <c r="X66" s="35"/>
      <c r="Y66" s="35"/>
      <c r="Z66" s="35"/>
      <c r="AA66" s="35"/>
      <c r="AB66" s="35"/>
      <c r="AC66" s="35"/>
    </row>
    <row r="67" spans="21:29" x14ac:dyDescent="0.3">
      <c r="U67" s="35"/>
      <c r="V67" s="35"/>
      <c r="W67" s="35"/>
      <c r="X67" s="35"/>
      <c r="Y67" s="35"/>
      <c r="Z67" s="35"/>
      <c r="AA67" s="35"/>
      <c r="AB67" s="35"/>
      <c r="AC67" s="35"/>
    </row>
    <row r="68" spans="21:29" x14ac:dyDescent="0.3">
      <c r="U68" s="35"/>
      <c r="V68" s="35"/>
      <c r="W68" s="35"/>
      <c r="X68" s="35"/>
      <c r="Y68" s="35"/>
      <c r="Z68" s="35"/>
      <c r="AA68" s="35"/>
      <c r="AB68" s="35"/>
      <c r="AC68" s="35"/>
    </row>
    <row r="69" spans="21:29" x14ac:dyDescent="0.3">
      <c r="U69" s="35"/>
      <c r="V69" s="35"/>
      <c r="W69" s="35"/>
      <c r="X69" s="35"/>
      <c r="Y69" s="35"/>
      <c r="Z69" s="35"/>
      <c r="AA69" s="35"/>
      <c r="AB69" s="35"/>
      <c r="AC69" s="35"/>
    </row>
    <row r="70" spans="21:29" x14ac:dyDescent="0.3">
      <c r="U70" s="35"/>
      <c r="V70" s="35"/>
      <c r="W70" s="35"/>
      <c r="X70" s="35"/>
      <c r="Y70" s="35"/>
      <c r="Z70" s="35"/>
      <c r="AA70" s="35"/>
      <c r="AB70" s="35"/>
      <c r="AC70" s="35"/>
    </row>
    <row r="71" spans="21:29" x14ac:dyDescent="0.3">
      <c r="U71" s="35"/>
      <c r="V71" s="35"/>
      <c r="W71" s="35"/>
      <c r="X71" s="35"/>
      <c r="Y71" s="35"/>
      <c r="Z71" s="35"/>
      <c r="AA71" s="35"/>
      <c r="AB71" s="35"/>
      <c r="AC71" s="35"/>
    </row>
  </sheetData>
  <sheetProtection algorithmName="SHA-512" hashValue="Ne1fFwAsqyroo1qHHmqvjIRaFbucDSI1EDKPOjoTBoCwN2o6K4ry1WKoH2qQR8O3D5dLD9M+G5QQFZvl2WM9JA==" saltValue="sIN+d5HnGYdml0ElJ78RkQ==" spinCount="100000" sheet="1" objects="1" scenarios="1" insertColumns="0" insertRows="0" insertHyperlinks="0"/>
  <mergeCells count="56">
    <mergeCell ref="U63:AC63"/>
    <mergeCell ref="U64:AC71"/>
    <mergeCell ref="U56:AC56"/>
    <mergeCell ref="U57:AC57"/>
    <mergeCell ref="U58:AC58"/>
    <mergeCell ref="U59:AC59"/>
    <mergeCell ref="U60:AC60"/>
    <mergeCell ref="U61:AC61"/>
    <mergeCell ref="U11:AC11"/>
    <mergeCell ref="U12:AC30"/>
    <mergeCell ref="U32:AC32"/>
    <mergeCell ref="U33:AC51"/>
    <mergeCell ref="A38:I45"/>
    <mergeCell ref="K42:S42"/>
    <mergeCell ref="K43:S50"/>
    <mergeCell ref="A37:I37"/>
    <mergeCell ref="A32:I32"/>
    <mergeCell ref="K16:S16"/>
    <mergeCell ref="K18:S18"/>
    <mergeCell ref="A33:I33"/>
    <mergeCell ref="A34:I34"/>
    <mergeCell ref="A35:I35"/>
    <mergeCell ref="U55:AC55"/>
    <mergeCell ref="K38:S38"/>
    <mergeCell ref="K39:S39"/>
    <mergeCell ref="K40:S40"/>
    <mergeCell ref="U53:AC53"/>
    <mergeCell ref="U54:AC54"/>
    <mergeCell ref="H2:L2"/>
    <mergeCell ref="H3:J3"/>
    <mergeCell ref="K3:L3"/>
    <mergeCell ref="H4:J4"/>
    <mergeCell ref="H5:J5"/>
    <mergeCell ref="H6:J6"/>
    <mergeCell ref="H7:J7"/>
    <mergeCell ref="H8:J8"/>
    <mergeCell ref="H9:J9"/>
    <mergeCell ref="K13:S13"/>
    <mergeCell ref="K11:S11"/>
    <mergeCell ref="K12:S12"/>
    <mergeCell ref="K9:L9"/>
    <mergeCell ref="A11:I11"/>
    <mergeCell ref="A12:I30"/>
    <mergeCell ref="K17:S17"/>
    <mergeCell ref="K19:S19"/>
    <mergeCell ref="K21:S21"/>
    <mergeCell ref="K22:S37"/>
    <mergeCell ref="K14:S14"/>
    <mergeCell ref="K15:S15"/>
    <mergeCell ref="A6:C6"/>
    <mergeCell ref="D6:E6"/>
    <mergeCell ref="A2:E2"/>
    <mergeCell ref="A3:C3"/>
    <mergeCell ref="D3:E3"/>
    <mergeCell ref="A4:C4"/>
    <mergeCell ref="A5:C5"/>
  </mergeCells>
  <phoneticPr fontId="4"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C4CD8-B24B-4C1D-A877-F54AF0608F3A}">
  <dimension ref="A1:AC153"/>
  <sheetViews>
    <sheetView zoomScaleNormal="100" workbookViewId="0">
      <selection activeCell="G3" sqref="G3"/>
    </sheetView>
  </sheetViews>
  <sheetFormatPr defaultRowHeight="16.5" x14ac:dyDescent="0.3"/>
  <cols>
    <col min="1" max="26" width="9" style="1"/>
    <col min="27" max="27" width="9" style="1" customWidth="1"/>
    <col min="28" max="16384" width="9" style="1"/>
  </cols>
  <sheetData>
    <row r="1" spans="1:29" x14ac:dyDescent="0.3">
      <c r="A1" t="s">
        <v>1</v>
      </c>
      <c r="B1" s="2" t="str" cm="1">
        <f t="array" aca="1" ref="B1" ca="1">IF(SUM(COUNTIF(INDIRECT({"축전지4!$F$2","축전지4!$M$2","축전지4!$T$2","축전지4!$T$5"}),"="&amp;IncompleteText))&gt;0,ErrorText,IF(SUM(COUNTIF(INDIRECT({"축전지4!$F$2","축전지4!$M$2","축전지4!$T$2","축전지4!$T$5"}),"="&amp;ErrorText)),ErrorText,OKText))</f>
        <v>ERROR</v>
      </c>
      <c r="O1" s="124"/>
      <c r="P1" s="124"/>
      <c r="Q1" s="124"/>
      <c r="R1" s="124"/>
      <c r="S1" s="124"/>
      <c r="T1" s="124"/>
    </row>
    <row r="2" spans="1:29" x14ac:dyDescent="0.3">
      <c r="A2" s="87" t="s">
        <v>291</v>
      </c>
      <c r="B2" s="87"/>
      <c r="C2" s="87"/>
      <c r="D2" s="87"/>
      <c r="E2" s="87"/>
      <c r="F2" s="2" t="str">
        <f>IF(COUNTIF(F3:F8, "="&amp;IncompleteText), IncompleteText, IF(COUNTIF(F3:F8, "="&amp;ErrorText), ErrorText, OKText))</f>
        <v>BLANK</v>
      </c>
      <c r="G2" s="6"/>
      <c r="H2" s="87" t="s">
        <v>333</v>
      </c>
      <c r="I2" s="87"/>
      <c r="J2" s="87"/>
      <c r="K2" s="87"/>
      <c r="L2" s="87"/>
      <c r="M2" s="2" t="str">
        <f>IF(COUNTIF(M3:M8, "="&amp;IncompleteText), IncompleteText, IF(COUNTIF(M3:M8, "="&amp;ErrorText), ErrorText, OKText))</f>
        <v>BLANK</v>
      </c>
      <c r="N2" s="6"/>
      <c r="O2" s="41" t="s">
        <v>310</v>
      </c>
      <c r="P2" s="41"/>
      <c r="Q2" s="41"/>
      <c r="R2" s="41"/>
      <c r="S2" s="41"/>
      <c r="T2" s="13" t="str">
        <f>IF(COUNTIF(T3:T4, "="&amp;IncompleteText), IncompleteText, IF(COUNTIF(T3:T4, "="&amp;ErrorText), ErrorText, OKText))</f>
        <v>BLANK</v>
      </c>
      <c r="U2" s="11"/>
      <c r="V2" s="95" t="s">
        <v>334</v>
      </c>
      <c r="W2" s="96"/>
      <c r="X2" s="96"/>
      <c r="Y2" s="96"/>
      <c r="Z2" s="96"/>
      <c r="AA2" s="96"/>
      <c r="AB2" s="96"/>
      <c r="AC2" s="96"/>
    </row>
    <row r="3" spans="1:29" ht="18" customHeight="1" x14ac:dyDescent="0.3">
      <c r="A3" s="103" t="s">
        <v>306</v>
      </c>
      <c r="B3" s="103"/>
      <c r="C3" s="103"/>
      <c r="D3" s="10"/>
      <c r="E3" s="10"/>
      <c r="F3" s="2" t="str">
        <f>IF(OR(ISBLANK(D3), ISBLANK(E3)), IncompleteText, OKText)</f>
        <v>BLANK</v>
      </c>
      <c r="G3" s="6"/>
      <c r="H3" s="103" t="s">
        <v>299</v>
      </c>
      <c r="I3" s="103"/>
      <c r="J3" s="103"/>
      <c r="K3" s="100"/>
      <c r="L3" s="86"/>
      <c r="M3" s="2" t="str">
        <f t="shared" ref="M3" si="0">IF(ISBLANK(K3), IncompleteText, OKText)</f>
        <v>BLANK</v>
      </c>
      <c r="N3" s="6"/>
      <c r="O3" s="34" t="s">
        <v>311</v>
      </c>
      <c r="P3" s="34"/>
      <c r="Q3" s="34"/>
      <c r="R3" s="15"/>
      <c r="S3" s="8" t="s">
        <v>312</v>
      </c>
      <c r="T3" s="13" t="str">
        <f t="shared" ref="T3:T4" si="1">IF(ISBLANK(R3), IncompleteText, OKText)</f>
        <v>BLANK</v>
      </c>
      <c r="U3" s="11"/>
      <c r="V3" s="96"/>
      <c r="W3" s="96"/>
      <c r="X3" s="96"/>
      <c r="Y3" s="96"/>
      <c r="Z3" s="96"/>
      <c r="AA3" s="96"/>
      <c r="AB3" s="96"/>
      <c r="AC3" s="96"/>
    </row>
    <row r="4" spans="1:29" ht="18" customHeight="1" x14ac:dyDescent="0.3">
      <c r="A4" s="103" t="s">
        <v>307</v>
      </c>
      <c r="B4" s="103"/>
      <c r="C4" s="103"/>
      <c r="D4" s="10"/>
      <c r="E4" s="10"/>
      <c r="F4" s="2" t="str">
        <f>IF(OR(ISBLANK(D4), ISBLANK(E4)), IncompleteText, OKText)</f>
        <v>BLANK</v>
      </c>
      <c r="G4" s="6"/>
      <c r="H4" s="112" t="s">
        <v>295</v>
      </c>
      <c r="I4" s="112"/>
      <c r="J4" s="112"/>
      <c r="K4" s="79"/>
      <c r="L4" s="79"/>
      <c r="M4" s="101" t="str">
        <f>IF(ISBLANK(K4), IncompleteText, OKText)</f>
        <v>BLANK</v>
      </c>
      <c r="N4" s="6"/>
      <c r="O4" s="34" t="s">
        <v>319</v>
      </c>
      <c r="P4" s="34"/>
      <c r="Q4" s="34"/>
      <c r="R4" s="79"/>
      <c r="S4" s="79"/>
      <c r="T4" s="13" t="str">
        <f t="shared" si="1"/>
        <v>BLANK</v>
      </c>
      <c r="U4" s="11"/>
      <c r="V4" s="96"/>
      <c r="W4" s="96"/>
      <c r="X4" s="96"/>
      <c r="Y4" s="96"/>
      <c r="Z4" s="96"/>
      <c r="AA4" s="96"/>
      <c r="AB4" s="96"/>
      <c r="AC4" s="96"/>
    </row>
    <row r="5" spans="1:29" ht="18" customHeight="1" x14ac:dyDescent="0.3">
      <c r="A5" s="103" t="s">
        <v>308</v>
      </c>
      <c r="B5" s="103"/>
      <c r="C5" s="103"/>
      <c r="D5" s="10"/>
      <c r="E5" s="10"/>
      <c r="F5" s="2" t="str">
        <f>IF(OR(ISBLANK(D5), ISBLANK(E5)), IncompleteText, OKText)</f>
        <v>BLANK</v>
      </c>
      <c r="G5" s="6"/>
      <c r="H5" s="112"/>
      <c r="I5" s="112"/>
      <c r="J5" s="112"/>
      <c r="K5" s="79"/>
      <c r="L5" s="79"/>
      <c r="M5" s="102"/>
      <c r="N5" s="6"/>
      <c r="O5" s="41" t="s">
        <v>313</v>
      </c>
      <c r="P5" s="41"/>
      <c r="Q5" s="41"/>
      <c r="R5" s="41"/>
      <c r="S5" s="41"/>
      <c r="T5" s="13" t="str">
        <f>IF(COUNTIF(T6:T7, "="&amp;IncompleteText), IncompleteText, IF(COUNTIF(T6:T7, "="&amp;ErrorText), ErrorText, OKText))</f>
        <v>BLANK</v>
      </c>
      <c r="U5" s="11"/>
      <c r="V5" s="96"/>
      <c r="W5" s="96"/>
      <c r="X5" s="96"/>
      <c r="Y5" s="96"/>
      <c r="Z5" s="96"/>
      <c r="AA5" s="96"/>
      <c r="AB5" s="96"/>
      <c r="AC5" s="96"/>
    </row>
    <row r="6" spans="1:29" ht="18" customHeight="1" x14ac:dyDescent="0.3">
      <c r="A6" s="103" t="s">
        <v>309</v>
      </c>
      <c r="B6" s="103"/>
      <c r="C6" s="103"/>
      <c r="D6" s="10"/>
      <c r="E6" s="10"/>
      <c r="F6" s="2" t="str">
        <f>IF(OR(ISBLANK(D6), ISBLANK(E6)), IncompleteText, OKText)</f>
        <v>BLANK</v>
      </c>
      <c r="G6" s="6"/>
      <c r="H6" s="111" t="s">
        <v>296</v>
      </c>
      <c r="I6" s="111"/>
      <c r="J6" s="111"/>
      <c r="K6" s="5"/>
      <c r="L6" s="3" t="s">
        <v>271</v>
      </c>
      <c r="M6" s="9" t="str">
        <f>IF(ISBLANK(K6), IncompleteText, OKText)</f>
        <v>BLANK</v>
      </c>
      <c r="N6" s="6"/>
      <c r="O6" s="34" t="s">
        <v>314</v>
      </c>
      <c r="P6" s="34"/>
      <c r="Q6" s="34"/>
      <c r="R6" s="15"/>
      <c r="S6" s="16" t="s">
        <v>316</v>
      </c>
      <c r="T6" s="13" t="str">
        <f>IF(ISBLANK(R6),IncompleteText,IF(R6&lt;PI()*(5^2),OKText))</f>
        <v>BLANK</v>
      </c>
      <c r="U6" s="11"/>
      <c r="V6" s="96"/>
      <c r="W6" s="96"/>
      <c r="X6" s="96"/>
      <c r="Y6" s="96"/>
      <c r="Z6" s="96"/>
      <c r="AA6" s="96"/>
      <c r="AB6" s="96"/>
      <c r="AC6" s="96"/>
    </row>
    <row r="7" spans="1:29" ht="18" customHeight="1" x14ac:dyDescent="0.3">
      <c r="A7" s="103" t="s">
        <v>292</v>
      </c>
      <c r="B7" s="103"/>
      <c r="C7" s="103"/>
      <c r="D7" s="10"/>
      <c r="E7" s="10"/>
      <c r="F7" s="2" t="str">
        <f>IF(OR(ISBLANK(D7), ISBLANK(E7)), IncompleteText, OKText)</f>
        <v>BLANK</v>
      </c>
      <c r="G7" s="6"/>
      <c r="H7" s="111" t="s">
        <v>297</v>
      </c>
      <c r="I7" s="111"/>
      <c r="J7" s="111"/>
      <c r="K7" s="5"/>
      <c r="L7" s="3" t="s">
        <v>271</v>
      </c>
      <c r="M7" s="9" t="str">
        <f>IF(ISBLANK(K7), IncompleteText, OKText)</f>
        <v>BLANK</v>
      </c>
      <c r="N7" s="6"/>
      <c r="O7" s="34" t="s">
        <v>317</v>
      </c>
      <c r="P7" s="34"/>
      <c r="Q7" s="34"/>
      <c r="R7" s="125"/>
      <c r="S7" s="125"/>
      <c r="T7" s="13" t="str">
        <f>IF(ISBLANK(R7), IncompleteText, OKText)</f>
        <v>BLANK</v>
      </c>
      <c r="U7" s="11"/>
      <c r="V7" s="96"/>
      <c r="W7" s="96"/>
      <c r="X7" s="96"/>
      <c r="Y7" s="96"/>
      <c r="Z7" s="96"/>
      <c r="AA7" s="96"/>
      <c r="AB7" s="96"/>
      <c r="AC7" s="96"/>
    </row>
    <row r="8" spans="1:29" ht="18" customHeight="1" x14ac:dyDescent="0.3">
      <c r="A8" s="104" t="s">
        <v>293</v>
      </c>
      <c r="B8" s="105"/>
      <c r="C8" s="105"/>
      <c r="D8" s="106"/>
      <c r="E8" s="107"/>
      <c r="F8" s="2" t="str">
        <f>IF(OR(ISBLANK(D8)), IncompleteText, OKText)</f>
        <v>BLANK</v>
      </c>
      <c r="G8" s="6"/>
      <c r="H8" s="109" t="s">
        <v>298</v>
      </c>
      <c r="I8" s="109"/>
      <c r="J8" s="109"/>
      <c r="K8" s="79"/>
      <c r="L8" s="79"/>
      <c r="M8" s="9" t="str">
        <f>IF(ISBLANK(K8), IncompleteText, OKText)</f>
        <v>BLANK</v>
      </c>
      <c r="N8" s="6"/>
      <c r="O8" s="6"/>
      <c r="P8" s="6"/>
      <c r="Q8" s="6"/>
      <c r="R8" s="6"/>
      <c r="S8" s="6"/>
      <c r="T8" s="6"/>
    </row>
    <row r="11" spans="1:29" x14ac:dyDescent="0.3">
      <c r="A11" s="87" t="s">
        <v>289</v>
      </c>
      <c r="B11" s="87"/>
      <c r="C11" s="87"/>
      <c r="D11" s="87"/>
      <c r="E11" s="87"/>
      <c r="F11" s="87"/>
      <c r="G11" s="87"/>
      <c r="H11" s="87"/>
      <c r="I11" s="87"/>
      <c r="K11" s="110" t="s">
        <v>300</v>
      </c>
      <c r="L11" s="110"/>
      <c r="M11" s="110"/>
      <c r="N11" s="110"/>
      <c r="O11" s="110"/>
      <c r="P11" s="110"/>
      <c r="Q11" s="110"/>
      <c r="R11" s="110"/>
      <c r="S11" s="110"/>
      <c r="U11" s="87" t="s">
        <v>320</v>
      </c>
      <c r="V11" s="87"/>
      <c r="W11" s="87"/>
      <c r="X11" s="87"/>
      <c r="Y11" s="87"/>
      <c r="Z11" s="87"/>
      <c r="AA11" s="87"/>
      <c r="AB11" s="87"/>
      <c r="AC11" s="87"/>
    </row>
    <row r="12" spans="1:29" ht="16.5" customHeight="1" x14ac:dyDescent="0.3">
      <c r="A12" s="108" t="s">
        <v>290</v>
      </c>
      <c r="B12" s="90"/>
      <c r="C12" s="90"/>
      <c r="D12" s="90"/>
      <c r="E12" s="90"/>
      <c r="F12" s="90"/>
      <c r="G12" s="90"/>
      <c r="H12" s="90"/>
      <c r="I12" s="91"/>
      <c r="K12" s="35" t="s">
        <v>301</v>
      </c>
      <c r="L12" s="35"/>
      <c r="M12" s="35"/>
      <c r="N12" s="35"/>
      <c r="O12" s="35"/>
      <c r="P12" s="35"/>
      <c r="Q12" s="35"/>
      <c r="R12" s="35"/>
      <c r="S12" s="35"/>
      <c r="U12" s="70" t="s">
        <v>321</v>
      </c>
      <c r="V12" s="90"/>
      <c r="W12" s="90"/>
      <c r="X12" s="90"/>
      <c r="Y12" s="90"/>
      <c r="Z12" s="90"/>
      <c r="AA12" s="90"/>
      <c r="AB12" s="90"/>
      <c r="AC12" s="91"/>
    </row>
    <row r="13" spans="1:29" x14ac:dyDescent="0.3">
      <c r="A13" s="92"/>
      <c r="B13" s="93"/>
      <c r="C13" s="93"/>
      <c r="D13" s="93"/>
      <c r="E13" s="93"/>
      <c r="F13" s="93"/>
      <c r="G13" s="93"/>
      <c r="H13" s="93"/>
      <c r="I13" s="94"/>
      <c r="K13" s="35"/>
      <c r="L13" s="35"/>
      <c r="M13" s="35"/>
      <c r="N13" s="35"/>
      <c r="O13" s="35"/>
      <c r="P13" s="35"/>
      <c r="Q13" s="35"/>
      <c r="R13" s="35"/>
      <c r="S13" s="35"/>
      <c r="U13" s="92"/>
      <c r="V13" s="93"/>
      <c r="W13" s="93"/>
      <c r="X13" s="93"/>
      <c r="Y13" s="93"/>
      <c r="Z13" s="93"/>
      <c r="AA13" s="93"/>
      <c r="AB13" s="93"/>
      <c r="AC13" s="94"/>
    </row>
    <row r="14" spans="1:29" x14ac:dyDescent="0.3">
      <c r="A14" s="92"/>
      <c r="B14" s="93"/>
      <c r="C14" s="93"/>
      <c r="D14" s="93"/>
      <c r="E14" s="93"/>
      <c r="F14" s="93"/>
      <c r="G14" s="93"/>
      <c r="H14" s="93"/>
      <c r="I14" s="94"/>
      <c r="K14" s="35"/>
      <c r="L14" s="35"/>
      <c r="M14" s="35"/>
      <c r="N14" s="35"/>
      <c r="O14" s="35"/>
      <c r="P14" s="35"/>
      <c r="Q14" s="35"/>
      <c r="R14" s="35"/>
      <c r="S14" s="35"/>
      <c r="U14" s="92"/>
      <c r="V14" s="93"/>
      <c r="W14" s="93"/>
      <c r="X14" s="93"/>
      <c r="Y14" s="93"/>
      <c r="Z14" s="93"/>
      <c r="AA14" s="93"/>
      <c r="AB14" s="93"/>
      <c r="AC14" s="94"/>
    </row>
    <row r="15" spans="1:29" x14ac:dyDescent="0.3">
      <c r="A15" s="92"/>
      <c r="B15" s="93"/>
      <c r="C15" s="93"/>
      <c r="D15" s="93"/>
      <c r="E15" s="93"/>
      <c r="F15" s="93"/>
      <c r="G15" s="93"/>
      <c r="H15" s="93"/>
      <c r="I15" s="94"/>
      <c r="K15" s="35"/>
      <c r="L15" s="35"/>
      <c r="M15" s="35"/>
      <c r="N15" s="35"/>
      <c r="O15" s="35"/>
      <c r="P15" s="35"/>
      <c r="Q15" s="35"/>
      <c r="R15" s="35"/>
      <c r="S15" s="35"/>
      <c r="U15" s="92"/>
      <c r="V15" s="93"/>
      <c r="W15" s="93"/>
      <c r="X15" s="93"/>
      <c r="Y15" s="93"/>
      <c r="Z15" s="93"/>
      <c r="AA15" s="93"/>
      <c r="AB15" s="93"/>
      <c r="AC15" s="94"/>
    </row>
    <row r="16" spans="1:29" x14ac:dyDescent="0.3">
      <c r="A16" s="92"/>
      <c r="B16" s="93"/>
      <c r="C16" s="93"/>
      <c r="D16" s="93"/>
      <c r="E16" s="93"/>
      <c r="F16" s="93"/>
      <c r="G16" s="93"/>
      <c r="H16" s="93"/>
      <c r="I16" s="94"/>
      <c r="K16" s="35"/>
      <c r="L16" s="35"/>
      <c r="M16" s="35"/>
      <c r="N16" s="35"/>
      <c r="O16" s="35"/>
      <c r="P16" s="35"/>
      <c r="Q16" s="35"/>
      <c r="R16" s="35"/>
      <c r="S16" s="35"/>
      <c r="U16" s="92"/>
      <c r="V16" s="93"/>
      <c r="W16" s="93"/>
      <c r="X16" s="93"/>
      <c r="Y16" s="93"/>
      <c r="Z16" s="93"/>
      <c r="AA16" s="93"/>
      <c r="AB16" s="93"/>
      <c r="AC16" s="94"/>
    </row>
    <row r="17" spans="1:29" x14ac:dyDescent="0.3">
      <c r="A17" s="92"/>
      <c r="B17" s="93"/>
      <c r="C17" s="93"/>
      <c r="D17" s="93"/>
      <c r="E17" s="93"/>
      <c r="F17" s="93"/>
      <c r="G17" s="93"/>
      <c r="H17" s="93"/>
      <c r="I17" s="94"/>
      <c r="K17" s="35"/>
      <c r="L17" s="35"/>
      <c r="M17" s="35"/>
      <c r="N17" s="35"/>
      <c r="O17" s="35"/>
      <c r="P17" s="35"/>
      <c r="Q17" s="35"/>
      <c r="R17" s="35"/>
      <c r="S17" s="35"/>
      <c r="U17" s="92"/>
      <c r="V17" s="93"/>
      <c r="W17" s="93"/>
      <c r="X17" s="93"/>
      <c r="Y17" s="93"/>
      <c r="Z17" s="93"/>
      <c r="AA17" s="93"/>
      <c r="AB17" s="93"/>
      <c r="AC17" s="94"/>
    </row>
    <row r="18" spans="1:29" x14ac:dyDescent="0.3">
      <c r="A18" s="92"/>
      <c r="B18" s="93"/>
      <c r="C18" s="93"/>
      <c r="D18" s="93"/>
      <c r="E18" s="93"/>
      <c r="F18" s="93"/>
      <c r="G18" s="93"/>
      <c r="H18" s="93"/>
      <c r="I18" s="94"/>
      <c r="K18" s="35"/>
      <c r="L18" s="35"/>
      <c r="M18" s="35"/>
      <c r="N18" s="35"/>
      <c r="O18" s="35"/>
      <c r="P18" s="35"/>
      <c r="Q18" s="35"/>
      <c r="R18" s="35"/>
      <c r="S18" s="35"/>
      <c r="U18" s="92"/>
      <c r="V18" s="93"/>
      <c r="W18" s="93"/>
      <c r="X18" s="93"/>
      <c r="Y18" s="93"/>
      <c r="Z18" s="93"/>
      <c r="AA18" s="93"/>
      <c r="AB18" s="93"/>
      <c r="AC18" s="94"/>
    </row>
    <row r="19" spans="1:29" x14ac:dyDescent="0.3">
      <c r="A19" s="92"/>
      <c r="B19" s="93"/>
      <c r="C19" s="93"/>
      <c r="D19" s="93"/>
      <c r="E19" s="93"/>
      <c r="F19" s="93"/>
      <c r="G19" s="93"/>
      <c r="H19" s="93"/>
      <c r="I19" s="94"/>
      <c r="K19" s="35"/>
      <c r="L19" s="35"/>
      <c r="M19" s="35"/>
      <c r="N19" s="35"/>
      <c r="O19" s="35"/>
      <c r="P19" s="35"/>
      <c r="Q19" s="35"/>
      <c r="R19" s="35"/>
      <c r="S19" s="35"/>
      <c r="U19" s="92"/>
      <c r="V19" s="93"/>
      <c r="W19" s="93"/>
      <c r="X19" s="93"/>
      <c r="Y19" s="93"/>
      <c r="Z19" s="93"/>
      <c r="AA19" s="93"/>
      <c r="AB19" s="93"/>
      <c r="AC19" s="94"/>
    </row>
    <row r="20" spans="1:29" x14ac:dyDescent="0.3">
      <c r="A20" s="92"/>
      <c r="B20" s="93"/>
      <c r="C20" s="93"/>
      <c r="D20" s="93"/>
      <c r="E20" s="93"/>
      <c r="F20" s="93"/>
      <c r="G20" s="93"/>
      <c r="H20" s="93"/>
      <c r="I20" s="94"/>
      <c r="K20" s="35"/>
      <c r="L20" s="35"/>
      <c r="M20" s="35"/>
      <c r="N20" s="35"/>
      <c r="O20" s="35"/>
      <c r="P20" s="35"/>
      <c r="Q20" s="35"/>
      <c r="R20" s="35"/>
      <c r="S20" s="35"/>
      <c r="U20" s="92"/>
      <c r="V20" s="93"/>
      <c r="W20" s="93"/>
      <c r="X20" s="93"/>
      <c r="Y20" s="93"/>
      <c r="Z20" s="93"/>
      <c r="AA20" s="93"/>
      <c r="AB20" s="93"/>
      <c r="AC20" s="94"/>
    </row>
    <row r="21" spans="1:29" x14ac:dyDescent="0.3">
      <c r="A21" s="92"/>
      <c r="B21" s="93"/>
      <c r="C21" s="93"/>
      <c r="D21" s="93"/>
      <c r="E21" s="93"/>
      <c r="F21" s="93"/>
      <c r="G21" s="93"/>
      <c r="H21" s="93"/>
      <c r="I21" s="94"/>
      <c r="K21" s="35"/>
      <c r="L21" s="35"/>
      <c r="M21" s="35"/>
      <c r="N21" s="35"/>
      <c r="O21" s="35"/>
      <c r="P21" s="35"/>
      <c r="Q21" s="35"/>
      <c r="R21" s="35"/>
      <c r="S21" s="35"/>
      <c r="U21" s="92"/>
      <c r="V21" s="93"/>
      <c r="W21" s="93"/>
      <c r="X21" s="93"/>
      <c r="Y21" s="93"/>
      <c r="Z21" s="93"/>
      <c r="AA21" s="93"/>
      <c r="AB21" s="93"/>
      <c r="AC21" s="94"/>
    </row>
    <row r="22" spans="1:29" x14ac:dyDescent="0.3">
      <c r="A22" s="92"/>
      <c r="B22" s="93"/>
      <c r="C22" s="93"/>
      <c r="D22" s="93"/>
      <c r="E22" s="93"/>
      <c r="F22" s="93"/>
      <c r="G22" s="93"/>
      <c r="H22" s="93"/>
      <c r="I22" s="94"/>
      <c r="K22" s="35"/>
      <c r="L22" s="35"/>
      <c r="M22" s="35"/>
      <c r="N22" s="35"/>
      <c r="O22" s="35"/>
      <c r="P22" s="35"/>
      <c r="Q22" s="35"/>
      <c r="R22" s="35"/>
      <c r="S22" s="35"/>
      <c r="U22" s="92"/>
      <c r="V22" s="93"/>
      <c r="W22" s="93"/>
      <c r="X22" s="93"/>
      <c r="Y22" s="93"/>
      <c r="Z22" s="93"/>
      <c r="AA22" s="93"/>
      <c r="AB22" s="93"/>
      <c r="AC22" s="94"/>
    </row>
    <row r="23" spans="1:29" x14ac:dyDescent="0.3">
      <c r="A23" s="92"/>
      <c r="B23" s="93"/>
      <c r="C23" s="93"/>
      <c r="D23" s="93"/>
      <c r="E23" s="93"/>
      <c r="F23" s="93"/>
      <c r="G23" s="93"/>
      <c r="H23" s="93"/>
      <c r="I23" s="94"/>
      <c r="K23" s="35"/>
      <c r="L23" s="35"/>
      <c r="M23" s="35"/>
      <c r="N23" s="35"/>
      <c r="O23" s="35"/>
      <c r="P23" s="35"/>
      <c r="Q23" s="35"/>
      <c r="R23" s="35"/>
      <c r="S23" s="35"/>
      <c r="U23" s="92"/>
      <c r="V23" s="93"/>
      <c r="W23" s="93"/>
      <c r="X23" s="93"/>
      <c r="Y23" s="93"/>
      <c r="Z23" s="93"/>
      <c r="AA23" s="93"/>
      <c r="AB23" s="93"/>
      <c r="AC23" s="94"/>
    </row>
    <row r="24" spans="1:29" x14ac:dyDescent="0.3">
      <c r="A24" s="92"/>
      <c r="B24" s="93"/>
      <c r="C24" s="93"/>
      <c r="D24" s="93"/>
      <c r="E24" s="93"/>
      <c r="F24" s="93"/>
      <c r="G24" s="93"/>
      <c r="H24" s="93"/>
      <c r="I24" s="94"/>
      <c r="K24" s="35"/>
      <c r="L24" s="35"/>
      <c r="M24" s="35"/>
      <c r="N24" s="35"/>
      <c r="O24" s="35"/>
      <c r="P24" s="35"/>
      <c r="Q24" s="35"/>
      <c r="R24" s="35"/>
      <c r="S24" s="35"/>
      <c r="U24" s="92"/>
      <c r="V24" s="93"/>
      <c r="W24" s="93"/>
      <c r="X24" s="93"/>
      <c r="Y24" s="93"/>
      <c r="Z24" s="93"/>
      <c r="AA24" s="93"/>
      <c r="AB24" s="93"/>
      <c r="AC24" s="94"/>
    </row>
    <row r="25" spans="1:29" x14ac:dyDescent="0.3">
      <c r="A25" s="92"/>
      <c r="B25" s="93"/>
      <c r="C25" s="93"/>
      <c r="D25" s="93"/>
      <c r="E25" s="93"/>
      <c r="F25" s="93"/>
      <c r="G25" s="93"/>
      <c r="H25" s="93"/>
      <c r="I25" s="94"/>
      <c r="K25" s="35"/>
      <c r="L25" s="35"/>
      <c r="M25" s="35"/>
      <c r="N25" s="35"/>
      <c r="O25" s="35"/>
      <c r="P25" s="35"/>
      <c r="Q25" s="35"/>
      <c r="R25" s="35"/>
      <c r="S25" s="35"/>
      <c r="U25" s="92"/>
      <c r="V25" s="93"/>
      <c r="W25" s="93"/>
      <c r="X25" s="93"/>
      <c r="Y25" s="93"/>
      <c r="Z25" s="93"/>
      <c r="AA25" s="93"/>
      <c r="AB25" s="93"/>
      <c r="AC25" s="94"/>
    </row>
    <row r="26" spans="1:29" x14ac:dyDescent="0.3">
      <c r="A26" s="92"/>
      <c r="B26" s="93"/>
      <c r="C26" s="93"/>
      <c r="D26" s="93"/>
      <c r="E26" s="93"/>
      <c r="F26" s="93"/>
      <c r="G26" s="93"/>
      <c r="H26" s="93"/>
      <c r="I26" s="94"/>
      <c r="K26" s="35"/>
      <c r="L26" s="35"/>
      <c r="M26" s="35"/>
      <c r="N26" s="35"/>
      <c r="O26" s="35"/>
      <c r="P26" s="35"/>
      <c r="Q26" s="35"/>
      <c r="R26" s="35"/>
      <c r="S26" s="35"/>
      <c r="U26" s="92"/>
      <c r="V26" s="93"/>
      <c r="W26" s="93"/>
      <c r="X26" s="93"/>
      <c r="Y26" s="93"/>
      <c r="Z26" s="93"/>
      <c r="AA26" s="93"/>
      <c r="AB26" s="93"/>
      <c r="AC26" s="94"/>
    </row>
    <row r="27" spans="1:29" x14ac:dyDescent="0.3">
      <c r="A27" s="92"/>
      <c r="B27" s="93"/>
      <c r="C27" s="93"/>
      <c r="D27" s="93"/>
      <c r="E27" s="93"/>
      <c r="F27" s="93"/>
      <c r="G27" s="93"/>
      <c r="H27" s="93"/>
      <c r="I27" s="94"/>
      <c r="K27" s="35"/>
      <c r="L27" s="35"/>
      <c r="M27" s="35"/>
      <c r="N27" s="35"/>
      <c r="O27" s="35"/>
      <c r="P27" s="35"/>
      <c r="Q27" s="35"/>
      <c r="R27" s="35"/>
      <c r="S27" s="35"/>
      <c r="U27" s="92"/>
      <c r="V27" s="93"/>
      <c r="W27" s="93"/>
      <c r="X27" s="93"/>
      <c r="Y27" s="93"/>
      <c r="Z27" s="93"/>
      <c r="AA27" s="93"/>
      <c r="AB27" s="93"/>
      <c r="AC27" s="94"/>
    </row>
    <row r="28" spans="1:29" x14ac:dyDescent="0.3">
      <c r="A28" s="92"/>
      <c r="B28" s="93"/>
      <c r="C28" s="93"/>
      <c r="D28" s="93"/>
      <c r="E28" s="93"/>
      <c r="F28" s="93"/>
      <c r="G28" s="93"/>
      <c r="H28" s="93"/>
      <c r="I28" s="94"/>
      <c r="K28" s="35"/>
      <c r="L28" s="35"/>
      <c r="M28" s="35"/>
      <c r="N28" s="35"/>
      <c r="O28" s="35"/>
      <c r="P28" s="35"/>
      <c r="Q28" s="35"/>
      <c r="R28" s="35"/>
      <c r="S28" s="35"/>
      <c r="U28" s="70" t="s">
        <v>322</v>
      </c>
      <c r="V28" s="90"/>
      <c r="W28" s="90"/>
      <c r="X28" s="90"/>
      <c r="Y28" s="90"/>
      <c r="Z28" s="90"/>
      <c r="AA28" s="90"/>
      <c r="AB28" s="90"/>
      <c r="AC28" s="91"/>
    </row>
    <row r="29" spans="1:29" x14ac:dyDescent="0.3">
      <c r="A29" s="92"/>
      <c r="B29" s="93"/>
      <c r="C29" s="93"/>
      <c r="D29" s="93"/>
      <c r="E29" s="93"/>
      <c r="F29" s="93"/>
      <c r="G29" s="93"/>
      <c r="H29" s="93"/>
      <c r="I29" s="94"/>
      <c r="K29" s="35"/>
      <c r="L29" s="35"/>
      <c r="M29" s="35"/>
      <c r="N29" s="35"/>
      <c r="O29" s="35"/>
      <c r="P29" s="35"/>
      <c r="Q29" s="35"/>
      <c r="R29" s="35"/>
      <c r="S29" s="35"/>
      <c r="U29" s="92"/>
      <c r="V29" s="93"/>
      <c r="W29" s="93"/>
      <c r="X29" s="93"/>
      <c r="Y29" s="93"/>
      <c r="Z29" s="93"/>
      <c r="AA29" s="93"/>
      <c r="AB29" s="93"/>
      <c r="AC29" s="94"/>
    </row>
    <row r="30" spans="1:29" x14ac:dyDescent="0.3">
      <c r="A30" s="97"/>
      <c r="B30" s="98"/>
      <c r="C30" s="98"/>
      <c r="D30" s="98"/>
      <c r="E30" s="98"/>
      <c r="F30" s="98"/>
      <c r="G30" s="98"/>
      <c r="H30" s="98"/>
      <c r="I30" s="99"/>
      <c r="K30" s="35"/>
      <c r="L30" s="35"/>
      <c r="M30" s="35"/>
      <c r="N30" s="35"/>
      <c r="O30" s="35"/>
      <c r="P30" s="35"/>
      <c r="Q30" s="35"/>
      <c r="R30" s="35"/>
      <c r="S30" s="35"/>
      <c r="U30" s="92"/>
      <c r="V30" s="93"/>
      <c r="W30" s="93"/>
      <c r="X30" s="93"/>
      <c r="Y30" s="93"/>
      <c r="Z30" s="93"/>
      <c r="AA30" s="93"/>
      <c r="AB30" s="93"/>
      <c r="AC30" s="94"/>
    </row>
    <row r="31" spans="1:29" ht="16.5" customHeight="1" x14ac:dyDescent="0.3">
      <c r="K31" s="35" t="s">
        <v>302</v>
      </c>
      <c r="L31" s="35"/>
      <c r="M31" s="35"/>
      <c r="N31" s="35"/>
      <c r="O31" s="35"/>
      <c r="P31" s="35"/>
      <c r="Q31" s="35"/>
      <c r="R31" s="35"/>
      <c r="S31" s="35"/>
      <c r="U31" s="92"/>
      <c r="V31" s="93"/>
      <c r="W31" s="93"/>
      <c r="X31" s="93"/>
      <c r="Y31" s="93"/>
      <c r="Z31" s="93"/>
      <c r="AA31" s="93"/>
      <c r="AB31" s="93"/>
      <c r="AC31" s="94"/>
    </row>
    <row r="32" spans="1:29" x14ac:dyDescent="0.3">
      <c r="A32" s="87" t="s">
        <v>315</v>
      </c>
      <c r="B32" s="87"/>
      <c r="C32" s="87"/>
      <c r="D32" s="87"/>
      <c r="E32" s="87"/>
      <c r="F32" s="87"/>
      <c r="G32" s="87"/>
      <c r="H32" s="87"/>
      <c r="I32" s="87"/>
      <c r="K32" s="35"/>
      <c r="L32" s="35"/>
      <c r="M32" s="35"/>
      <c r="N32" s="35"/>
      <c r="O32" s="35"/>
      <c r="P32" s="35"/>
      <c r="Q32" s="35"/>
      <c r="R32" s="35"/>
      <c r="S32" s="35"/>
      <c r="U32" s="92"/>
      <c r="V32" s="93"/>
      <c r="W32" s="93"/>
      <c r="X32" s="93"/>
      <c r="Y32" s="93"/>
      <c r="Z32" s="93"/>
      <c r="AA32" s="93"/>
      <c r="AB32" s="93"/>
      <c r="AC32" s="94"/>
    </row>
    <row r="33" spans="1:29" x14ac:dyDescent="0.3">
      <c r="A33" s="108" t="s">
        <v>290</v>
      </c>
      <c r="B33" s="90"/>
      <c r="C33" s="90"/>
      <c r="D33" s="90"/>
      <c r="E33" s="90"/>
      <c r="F33" s="90"/>
      <c r="G33" s="90"/>
      <c r="H33" s="90"/>
      <c r="I33" s="91"/>
      <c r="K33" s="35"/>
      <c r="L33" s="35"/>
      <c r="M33" s="35"/>
      <c r="N33" s="35"/>
      <c r="O33" s="35"/>
      <c r="P33" s="35"/>
      <c r="Q33" s="35"/>
      <c r="R33" s="35"/>
      <c r="S33" s="35"/>
      <c r="U33" s="92"/>
      <c r="V33" s="93"/>
      <c r="W33" s="93"/>
      <c r="X33" s="93"/>
      <c r="Y33" s="93"/>
      <c r="Z33" s="93"/>
      <c r="AA33" s="93"/>
      <c r="AB33" s="93"/>
      <c r="AC33" s="94"/>
    </row>
    <row r="34" spans="1:29" x14ac:dyDescent="0.3">
      <c r="A34" s="92"/>
      <c r="B34" s="93"/>
      <c r="C34" s="93"/>
      <c r="D34" s="93"/>
      <c r="E34" s="93"/>
      <c r="F34" s="93"/>
      <c r="G34" s="93"/>
      <c r="H34" s="93"/>
      <c r="I34" s="94"/>
      <c r="K34" s="35"/>
      <c r="L34" s="35"/>
      <c r="M34" s="35"/>
      <c r="N34" s="35"/>
      <c r="O34" s="35"/>
      <c r="P34" s="35"/>
      <c r="Q34" s="35"/>
      <c r="R34" s="35"/>
      <c r="S34" s="35"/>
      <c r="U34" s="92"/>
      <c r="V34" s="93"/>
      <c r="W34" s="93"/>
      <c r="X34" s="93"/>
      <c r="Y34" s="93"/>
      <c r="Z34" s="93"/>
      <c r="AA34" s="93"/>
      <c r="AB34" s="93"/>
      <c r="AC34" s="94"/>
    </row>
    <row r="35" spans="1:29" x14ac:dyDescent="0.3">
      <c r="A35" s="92"/>
      <c r="B35" s="93"/>
      <c r="C35" s="93"/>
      <c r="D35" s="93"/>
      <c r="E35" s="93"/>
      <c r="F35" s="93"/>
      <c r="G35" s="93"/>
      <c r="H35" s="93"/>
      <c r="I35" s="94"/>
      <c r="K35" s="35"/>
      <c r="L35" s="35"/>
      <c r="M35" s="35"/>
      <c r="N35" s="35"/>
      <c r="O35" s="35"/>
      <c r="P35" s="35"/>
      <c r="Q35" s="35"/>
      <c r="R35" s="35"/>
      <c r="S35" s="35"/>
      <c r="U35" s="92"/>
      <c r="V35" s="93"/>
      <c r="W35" s="93"/>
      <c r="X35" s="93"/>
      <c r="Y35" s="93"/>
      <c r="Z35" s="93"/>
      <c r="AA35" s="93"/>
      <c r="AB35" s="93"/>
      <c r="AC35" s="94"/>
    </row>
    <row r="36" spans="1:29" x14ac:dyDescent="0.3">
      <c r="A36" s="92"/>
      <c r="B36" s="93"/>
      <c r="C36" s="93"/>
      <c r="D36" s="93"/>
      <c r="E36" s="93"/>
      <c r="F36" s="93"/>
      <c r="G36" s="93"/>
      <c r="H36" s="93"/>
      <c r="I36" s="94"/>
      <c r="K36" s="35"/>
      <c r="L36" s="35"/>
      <c r="M36" s="35"/>
      <c r="N36" s="35"/>
      <c r="O36" s="35"/>
      <c r="P36" s="35"/>
      <c r="Q36" s="35"/>
      <c r="R36" s="35"/>
      <c r="S36" s="35"/>
      <c r="U36" s="92"/>
      <c r="V36" s="93"/>
      <c r="W36" s="93"/>
      <c r="X36" s="93"/>
      <c r="Y36" s="93"/>
      <c r="Z36" s="93"/>
      <c r="AA36" s="93"/>
      <c r="AB36" s="93"/>
      <c r="AC36" s="94"/>
    </row>
    <row r="37" spans="1:29" x14ac:dyDescent="0.3">
      <c r="A37" s="92"/>
      <c r="B37" s="93"/>
      <c r="C37" s="93"/>
      <c r="D37" s="93"/>
      <c r="E37" s="93"/>
      <c r="F37" s="93"/>
      <c r="G37" s="93"/>
      <c r="H37" s="93"/>
      <c r="I37" s="94"/>
      <c r="K37" s="35"/>
      <c r="L37" s="35"/>
      <c r="M37" s="35"/>
      <c r="N37" s="35"/>
      <c r="O37" s="35"/>
      <c r="P37" s="35"/>
      <c r="Q37" s="35"/>
      <c r="R37" s="35"/>
      <c r="S37" s="35"/>
      <c r="U37" s="92"/>
      <c r="V37" s="93"/>
      <c r="W37" s="93"/>
      <c r="X37" s="93"/>
      <c r="Y37" s="93"/>
      <c r="Z37" s="93"/>
      <c r="AA37" s="93"/>
      <c r="AB37" s="93"/>
      <c r="AC37" s="94"/>
    </row>
    <row r="38" spans="1:29" x14ac:dyDescent="0.3">
      <c r="A38" s="92"/>
      <c r="B38" s="93"/>
      <c r="C38" s="93"/>
      <c r="D38" s="93"/>
      <c r="E38" s="93"/>
      <c r="F38" s="93"/>
      <c r="G38" s="93"/>
      <c r="H38" s="93"/>
      <c r="I38" s="94"/>
      <c r="K38" s="35"/>
      <c r="L38" s="35"/>
      <c r="M38" s="35"/>
      <c r="N38" s="35"/>
      <c r="O38" s="35"/>
      <c r="P38" s="35"/>
      <c r="Q38" s="35"/>
      <c r="R38" s="35"/>
      <c r="S38" s="35"/>
      <c r="U38" s="92"/>
      <c r="V38" s="93"/>
      <c r="W38" s="93"/>
      <c r="X38" s="93"/>
      <c r="Y38" s="93"/>
      <c r="Z38" s="93"/>
      <c r="AA38" s="93"/>
      <c r="AB38" s="93"/>
      <c r="AC38" s="94"/>
    </row>
    <row r="39" spans="1:29" x14ac:dyDescent="0.3">
      <c r="A39" s="92"/>
      <c r="B39" s="93"/>
      <c r="C39" s="93"/>
      <c r="D39" s="93"/>
      <c r="E39" s="93"/>
      <c r="F39" s="93"/>
      <c r="G39" s="93"/>
      <c r="H39" s="93"/>
      <c r="I39" s="94"/>
      <c r="K39" s="35"/>
      <c r="L39" s="35"/>
      <c r="M39" s="35"/>
      <c r="N39" s="35"/>
      <c r="O39" s="35"/>
      <c r="P39" s="35"/>
      <c r="Q39" s="35"/>
      <c r="R39" s="35"/>
      <c r="S39" s="35"/>
      <c r="U39" s="92"/>
      <c r="V39" s="93"/>
      <c r="W39" s="93"/>
      <c r="X39" s="93"/>
      <c r="Y39" s="93"/>
      <c r="Z39" s="93"/>
      <c r="AA39" s="93"/>
      <c r="AB39" s="93"/>
      <c r="AC39" s="94"/>
    </row>
    <row r="40" spans="1:29" x14ac:dyDescent="0.3">
      <c r="A40" s="92"/>
      <c r="B40" s="93"/>
      <c r="C40" s="93"/>
      <c r="D40" s="93"/>
      <c r="E40" s="93"/>
      <c r="F40" s="93"/>
      <c r="G40" s="93"/>
      <c r="H40" s="93"/>
      <c r="I40" s="94"/>
      <c r="K40" s="35"/>
      <c r="L40" s="35"/>
      <c r="M40" s="35"/>
      <c r="N40" s="35"/>
      <c r="O40" s="35"/>
      <c r="P40" s="35"/>
      <c r="Q40" s="35"/>
      <c r="R40" s="35"/>
      <c r="S40" s="35"/>
      <c r="U40" s="92"/>
      <c r="V40" s="93"/>
      <c r="W40" s="93"/>
      <c r="X40" s="93"/>
      <c r="Y40" s="93"/>
      <c r="Z40" s="93"/>
      <c r="AA40" s="93"/>
      <c r="AB40" s="93"/>
      <c r="AC40" s="94"/>
    </row>
    <row r="41" spans="1:29" x14ac:dyDescent="0.3">
      <c r="A41" s="92"/>
      <c r="B41" s="93"/>
      <c r="C41" s="93"/>
      <c r="D41" s="93"/>
      <c r="E41" s="93"/>
      <c r="F41" s="93"/>
      <c r="G41" s="93"/>
      <c r="H41" s="93"/>
      <c r="I41" s="94"/>
      <c r="K41" s="35"/>
      <c r="L41" s="35"/>
      <c r="M41" s="35"/>
      <c r="N41" s="35"/>
      <c r="O41" s="35"/>
      <c r="P41" s="35"/>
      <c r="Q41" s="35"/>
      <c r="R41" s="35"/>
      <c r="S41" s="35"/>
      <c r="U41" s="92"/>
      <c r="V41" s="93"/>
      <c r="W41" s="93"/>
      <c r="X41" s="93"/>
      <c r="Y41" s="93"/>
      <c r="Z41" s="93"/>
      <c r="AA41" s="93"/>
      <c r="AB41" s="93"/>
      <c r="AC41" s="94"/>
    </row>
    <row r="42" spans="1:29" x14ac:dyDescent="0.3">
      <c r="A42" s="92"/>
      <c r="B42" s="93"/>
      <c r="C42" s="93"/>
      <c r="D42" s="93"/>
      <c r="E42" s="93"/>
      <c r="F42" s="93"/>
      <c r="G42" s="93"/>
      <c r="H42" s="93"/>
      <c r="I42" s="94"/>
      <c r="K42" s="35"/>
      <c r="L42" s="35"/>
      <c r="M42" s="35"/>
      <c r="N42" s="35"/>
      <c r="O42" s="35"/>
      <c r="P42" s="35"/>
      <c r="Q42" s="35"/>
      <c r="R42" s="35"/>
      <c r="S42" s="35"/>
      <c r="U42" s="92"/>
      <c r="V42" s="93"/>
      <c r="W42" s="93"/>
      <c r="X42" s="93"/>
      <c r="Y42" s="93"/>
      <c r="Z42" s="93"/>
      <c r="AA42" s="93"/>
      <c r="AB42" s="93"/>
      <c r="AC42" s="94"/>
    </row>
    <row r="43" spans="1:29" x14ac:dyDescent="0.3">
      <c r="A43" s="92"/>
      <c r="B43" s="93"/>
      <c r="C43" s="93"/>
      <c r="D43" s="93"/>
      <c r="E43" s="93"/>
      <c r="F43" s="93"/>
      <c r="G43" s="93"/>
      <c r="H43" s="93"/>
      <c r="I43" s="94"/>
      <c r="K43" s="35"/>
      <c r="L43" s="35"/>
      <c r="M43" s="35"/>
      <c r="N43" s="35"/>
      <c r="O43" s="35"/>
      <c r="P43" s="35"/>
      <c r="Q43" s="35"/>
      <c r="R43" s="35"/>
      <c r="S43" s="35"/>
      <c r="U43" s="92"/>
      <c r="V43" s="93"/>
      <c r="W43" s="93"/>
      <c r="X43" s="93"/>
      <c r="Y43" s="93"/>
      <c r="Z43" s="93"/>
      <c r="AA43" s="93"/>
      <c r="AB43" s="93"/>
      <c r="AC43" s="94"/>
    </row>
    <row r="44" spans="1:29" x14ac:dyDescent="0.3">
      <c r="A44" s="92"/>
      <c r="B44" s="93"/>
      <c r="C44" s="93"/>
      <c r="D44" s="93"/>
      <c r="E44" s="93"/>
      <c r="F44" s="93"/>
      <c r="G44" s="93"/>
      <c r="H44" s="93"/>
      <c r="I44" s="94"/>
      <c r="K44" s="35"/>
      <c r="L44" s="35"/>
      <c r="M44" s="35"/>
      <c r="N44" s="35"/>
      <c r="O44" s="35"/>
      <c r="P44" s="35"/>
      <c r="Q44" s="35"/>
      <c r="R44" s="35"/>
      <c r="S44" s="35"/>
      <c r="U44" s="70" t="s">
        <v>323</v>
      </c>
      <c r="V44" s="90"/>
      <c r="W44" s="90"/>
      <c r="X44" s="90"/>
      <c r="Y44" s="90"/>
      <c r="Z44" s="90"/>
      <c r="AA44" s="90"/>
      <c r="AB44" s="90"/>
      <c r="AC44" s="91"/>
    </row>
    <row r="45" spans="1:29" x14ac:dyDescent="0.3">
      <c r="A45" s="92"/>
      <c r="B45" s="93"/>
      <c r="C45" s="93"/>
      <c r="D45" s="93"/>
      <c r="E45" s="93"/>
      <c r="F45" s="93"/>
      <c r="G45" s="93"/>
      <c r="H45" s="93"/>
      <c r="I45" s="94"/>
      <c r="K45" s="35"/>
      <c r="L45" s="35"/>
      <c r="M45" s="35"/>
      <c r="N45" s="35"/>
      <c r="O45" s="35"/>
      <c r="P45" s="35"/>
      <c r="Q45" s="35"/>
      <c r="R45" s="35"/>
      <c r="S45" s="35"/>
      <c r="U45" s="92"/>
      <c r="V45" s="93"/>
      <c r="W45" s="93"/>
      <c r="X45" s="93"/>
      <c r="Y45" s="93"/>
      <c r="Z45" s="93"/>
      <c r="AA45" s="93"/>
      <c r="AB45" s="93"/>
      <c r="AC45" s="94"/>
    </row>
    <row r="46" spans="1:29" x14ac:dyDescent="0.3">
      <c r="A46" s="92"/>
      <c r="B46" s="93"/>
      <c r="C46" s="93"/>
      <c r="D46" s="93"/>
      <c r="E46" s="93"/>
      <c r="F46" s="93"/>
      <c r="G46" s="93"/>
      <c r="H46" s="93"/>
      <c r="I46" s="94"/>
      <c r="K46" s="35"/>
      <c r="L46" s="35"/>
      <c r="M46" s="35"/>
      <c r="N46" s="35"/>
      <c r="O46" s="35"/>
      <c r="P46" s="35"/>
      <c r="Q46" s="35"/>
      <c r="R46" s="35"/>
      <c r="S46" s="35"/>
      <c r="U46" s="92"/>
      <c r="V46" s="93"/>
      <c r="W46" s="93"/>
      <c r="X46" s="93"/>
      <c r="Y46" s="93"/>
      <c r="Z46" s="93"/>
      <c r="AA46" s="93"/>
      <c r="AB46" s="93"/>
      <c r="AC46" s="94"/>
    </row>
    <row r="47" spans="1:29" x14ac:dyDescent="0.3">
      <c r="A47" s="92"/>
      <c r="B47" s="93"/>
      <c r="C47" s="93"/>
      <c r="D47" s="93"/>
      <c r="E47" s="93"/>
      <c r="F47" s="93"/>
      <c r="G47" s="93"/>
      <c r="H47" s="93"/>
      <c r="I47" s="94"/>
      <c r="K47" s="35"/>
      <c r="L47" s="35"/>
      <c r="M47" s="35"/>
      <c r="N47" s="35"/>
      <c r="O47" s="35"/>
      <c r="P47" s="35"/>
      <c r="Q47" s="35"/>
      <c r="R47" s="35"/>
      <c r="S47" s="35"/>
      <c r="U47" s="92"/>
      <c r="V47" s="93"/>
      <c r="W47" s="93"/>
      <c r="X47" s="93"/>
      <c r="Y47" s="93"/>
      <c r="Z47" s="93"/>
      <c r="AA47" s="93"/>
      <c r="AB47" s="93"/>
      <c r="AC47" s="94"/>
    </row>
    <row r="48" spans="1:29" x14ac:dyDescent="0.3">
      <c r="A48" s="92"/>
      <c r="B48" s="93"/>
      <c r="C48" s="93"/>
      <c r="D48" s="93"/>
      <c r="E48" s="93"/>
      <c r="F48" s="93"/>
      <c r="G48" s="93"/>
      <c r="H48" s="93"/>
      <c r="I48" s="94"/>
      <c r="K48" s="35"/>
      <c r="L48" s="35"/>
      <c r="M48" s="35"/>
      <c r="N48" s="35"/>
      <c r="O48" s="35"/>
      <c r="P48" s="35"/>
      <c r="Q48" s="35"/>
      <c r="R48" s="35"/>
      <c r="S48" s="35"/>
      <c r="U48" s="92"/>
      <c r="V48" s="93"/>
      <c r="W48" s="93"/>
      <c r="X48" s="93"/>
      <c r="Y48" s="93"/>
      <c r="Z48" s="93"/>
      <c r="AA48" s="93"/>
      <c r="AB48" s="93"/>
      <c r="AC48" s="94"/>
    </row>
    <row r="49" spans="1:29" x14ac:dyDescent="0.3">
      <c r="A49" s="92"/>
      <c r="B49" s="93"/>
      <c r="C49" s="93"/>
      <c r="D49" s="93"/>
      <c r="E49" s="93"/>
      <c r="F49" s="93"/>
      <c r="G49" s="93"/>
      <c r="H49" s="93"/>
      <c r="I49" s="94"/>
      <c r="K49" s="35"/>
      <c r="L49" s="35"/>
      <c r="M49" s="35"/>
      <c r="N49" s="35"/>
      <c r="O49" s="35"/>
      <c r="P49" s="35"/>
      <c r="Q49" s="35"/>
      <c r="R49" s="35"/>
      <c r="S49" s="35"/>
      <c r="U49" s="92"/>
      <c r="V49" s="93"/>
      <c r="W49" s="93"/>
      <c r="X49" s="93"/>
      <c r="Y49" s="93"/>
      <c r="Z49" s="93"/>
      <c r="AA49" s="93"/>
      <c r="AB49" s="93"/>
      <c r="AC49" s="94"/>
    </row>
    <row r="50" spans="1:29" x14ac:dyDescent="0.3">
      <c r="A50" s="92"/>
      <c r="B50" s="93"/>
      <c r="C50" s="93"/>
      <c r="D50" s="93"/>
      <c r="E50" s="93"/>
      <c r="F50" s="93"/>
      <c r="G50" s="93"/>
      <c r="H50" s="93"/>
      <c r="I50" s="94"/>
      <c r="U50" s="92"/>
      <c r="V50" s="93"/>
      <c r="W50" s="93"/>
      <c r="X50" s="93"/>
      <c r="Y50" s="93"/>
      <c r="Z50" s="93"/>
      <c r="AA50" s="93"/>
      <c r="AB50" s="93"/>
      <c r="AC50" s="94"/>
    </row>
    <row r="51" spans="1:29" x14ac:dyDescent="0.3">
      <c r="A51" s="97"/>
      <c r="B51" s="98"/>
      <c r="C51" s="98"/>
      <c r="D51" s="98"/>
      <c r="E51" s="98"/>
      <c r="F51" s="98"/>
      <c r="G51" s="98"/>
      <c r="H51" s="98"/>
      <c r="I51" s="99"/>
      <c r="U51" s="92"/>
      <c r="V51" s="93"/>
      <c r="W51" s="93"/>
      <c r="X51" s="93"/>
      <c r="Y51" s="93"/>
      <c r="Z51" s="93"/>
      <c r="AA51" s="93"/>
      <c r="AB51" s="93"/>
      <c r="AC51" s="94"/>
    </row>
    <row r="52" spans="1:29" x14ac:dyDescent="0.3">
      <c r="K52" s="87" t="s">
        <v>303</v>
      </c>
      <c r="L52" s="87"/>
      <c r="M52" s="87"/>
      <c r="N52" s="87"/>
      <c r="O52" s="87"/>
      <c r="P52" s="87"/>
      <c r="Q52" s="87"/>
      <c r="R52" s="87"/>
      <c r="S52" s="87"/>
      <c r="U52" s="92"/>
      <c r="V52" s="93"/>
      <c r="W52" s="93"/>
      <c r="X52" s="93"/>
      <c r="Y52" s="93"/>
      <c r="Z52" s="93"/>
      <c r="AA52" s="93"/>
      <c r="AB52" s="93"/>
      <c r="AC52" s="94"/>
    </row>
    <row r="53" spans="1:29" x14ac:dyDescent="0.3">
      <c r="A53" s="87" t="s">
        <v>317</v>
      </c>
      <c r="B53" s="87"/>
      <c r="C53" s="87"/>
      <c r="D53" s="87"/>
      <c r="E53" s="87"/>
      <c r="F53" s="87"/>
      <c r="G53" s="87"/>
      <c r="H53" s="87"/>
      <c r="I53" s="87"/>
      <c r="K53" s="70" t="s">
        <v>304</v>
      </c>
      <c r="L53" s="90"/>
      <c r="M53" s="90"/>
      <c r="N53" s="90"/>
      <c r="O53" s="90"/>
      <c r="P53" s="90"/>
      <c r="Q53" s="90"/>
      <c r="R53" s="90"/>
      <c r="S53" s="91"/>
      <c r="U53" s="92"/>
      <c r="V53" s="93"/>
      <c r="W53" s="93"/>
      <c r="X53" s="93"/>
      <c r="Y53" s="93"/>
      <c r="Z53" s="93"/>
      <c r="AA53" s="93"/>
      <c r="AB53" s="93"/>
      <c r="AC53" s="94"/>
    </row>
    <row r="54" spans="1:29" x14ac:dyDescent="0.3">
      <c r="A54" s="70" t="s">
        <v>329</v>
      </c>
      <c r="B54" s="90"/>
      <c r="C54" s="90"/>
      <c r="D54" s="90"/>
      <c r="E54" s="90"/>
      <c r="F54" s="90"/>
      <c r="G54" s="90"/>
      <c r="H54" s="90"/>
      <c r="I54" s="91"/>
      <c r="K54" s="92"/>
      <c r="L54" s="93"/>
      <c r="M54" s="93"/>
      <c r="N54" s="93"/>
      <c r="O54" s="93"/>
      <c r="P54" s="93"/>
      <c r="Q54" s="93"/>
      <c r="R54" s="93"/>
      <c r="S54" s="94"/>
      <c r="U54" s="92"/>
      <c r="V54" s="93"/>
      <c r="W54" s="93"/>
      <c r="X54" s="93"/>
      <c r="Y54" s="93"/>
      <c r="Z54" s="93"/>
      <c r="AA54" s="93"/>
      <c r="AB54" s="93"/>
      <c r="AC54" s="94"/>
    </row>
    <row r="55" spans="1:29" x14ac:dyDescent="0.3">
      <c r="A55" s="92"/>
      <c r="B55" s="93"/>
      <c r="C55" s="93"/>
      <c r="D55" s="93"/>
      <c r="E55" s="93"/>
      <c r="F55" s="93"/>
      <c r="G55" s="93"/>
      <c r="H55" s="93"/>
      <c r="I55" s="94"/>
      <c r="K55" s="92"/>
      <c r="L55" s="93"/>
      <c r="M55" s="93"/>
      <c r="N55" s="93"/>
      <c r="O55" s="93"/>
      <c r="P55" s="93"/>
      <c r="Q55" s="93"/>
      <c r="R55" s="93"/>
      <c r="S55" s="94"/>
      <c r="U55" s="92"/>
      <c r="V55" s="93"/>
      <c r="W55" s="93"/>
      <c r="X55" s="93"/>
      <c r="Y55" s="93"/>
      <c r="Z55" s="93"/>
      <c r="AA55" s="93"/>
      <c r="AB55" s="93"/>
      <c r="AC55" s="94"/>
    </row>
    <row r="56" spans="1:29" x14ac:dyDescent="0.3">
      <c r="A56" s="92"/>
      <c r="B56" s="93"/>
      <c r="C56" s="93"/>
      <c r="D56" s="93"/>
      <c r="E56" s="93"/>
      <c r="F56" s="93"/>
      <c r="G56" s="93"/>
      <c r="H56" s="93"/>
      <c r="I56" s="94"/>
      <c r="K56" s="92"/>
      <c r="L56" s="93"/>
      <c r="M56" s="93"/>
      <c r="N56" s="93"/>
      <c r="O56" s="93"/>
      <c r="P56" s="93"/>
      <c r="Q56" s="93"/>
      <c r="R56" s="93"/>
      <c r="S56" s="94"/>
      <c r="U56" s="92"/>
      <c r="V56" s="93"/>
      <c r="W56" s="93"/>
      <c r="X56" s="93"/>
      <c r="Y56" s="93"/>
      <c r="Z56" s="93"/>
      <c r="AA56" s="93"/>
      <c r="AB56" s="93"/>
      <c r="AC56" s="94"/>
    </row>
    <row r="57" spans="1:29" x14ac:dyDescent="0.3">
      <c r="A57" s="92"/>
      <c r="B57" s="93"/>
      <c r="C57" s="93"/>
      <c r="D57" s="93"/>
      <c r="E57" s="93"/>
      <c r="F57" s="93"/>
      <c r="G57" s="93"/>
      <c r="H57" s="93"/>
      <c r="I57" s="94"/>
      <c r="K57" s="92"/>
      <c r="L57" s="93"/>
      <c r="M57" s="93"/>
      <c r="N57" s="93"/>
      <c r="O57" s="93"/>
      <c r="P57" s="93"/>
      <c r="Q57" s="93"/>
      <c r="R57" s="93"/>
      <c r="S57" s="94"/>
      <c r="U57" s="92"/>
      <c r="V57" s="93"/>
      <c r="W57" s="93"/>
      <c r="X57" s="93"/>
      <c r="Y57" s="93"/>
      <c r="Z57" s="93"/>
      <c r="AA57" s="93"/>
      <c r="AB57" s="93"/>
      <c r="AC57" s="94"/>
    </row>
    <row r="58" spans="1:29" x14ac:dyDescent="0.3">
      <c r="A58" s="92"/>
      <c r="B58" s="93"/>
      <c r="C58" s="93"/>
      <c r="D58" s="93"/>
      <c r="E58" s="93"/>
      <c r="F58" s="93"/>
      <c r="G58" s="93"/>
      <c r="H58" s="93"/>
      <c r="I58" s="94"/>
      <c r="K58" s="92"/>
      <c r="L58" s="93"/>
      <c r="M58" s="93"/>
      <c r="N58" s="93"/>
      <c r="O58" s="93"/>
      <c r="P58" s="93"/>
      <c r="Q58" s="93"/>
      <c r="R58" s="93"/>
      <c r="S58" s="94"/>
      <c r="U58" s="92"/>
      <c r="V58" s="93"/>
      <c r="W58" s="93"/>
      <c r="X58" s="93"/>
      <c r="Y58" s="93"/>
      <c r="Z58" s="93"/>
      <c r="AA58" s="93"/>
      <c r="AB58" s="93"/>
      <c r="AC58" s="94"/>
    </row>
    <row r="59" spans="1:29" x14ac:dyDescent="0.3">
      <c r="A59" s="92"/>
      <c r="B59" s="93"/>
      <c r="C59" s="93"/>
      <c r="D59" s="93"/>
      <c r="E59" s="93"/>
      <c r="F59" s="93"/>
      <c r="G59" s="93"/>
      <c r="H59" s="93"/>
      <c r="I59" s="94"/>
      <c r="K59" s="92"/>
      <c r="L59" s="93"/>
      <c r="M59" s="93"/>
      <c r="N59" s="93"/>
      <c r="O59" s="93"/>
      <c r="P59" s="93"/>
      <c r="Q59" s="93"/>
      <c r="R59" s="93"/>
      <c r="S59" s="94"/>
      <c r="U59" s="92"/>
      <c r="V59" s="93"/>
      <c r="W59" s="93"/>
      <c r="X59" s="93"/>
      <c r="Y59" s="93"/>
      <c r="Z59" s="93"/>
      <c r="AA59" s="93"/>
      <c r="AB59" s="93"/>
      <c r="AC59" s="94"/>
    </row>
    <row r="60" spans="1:29" x14ac:dyDescent="0.3">
      <c r="A60" s="92"/>
      <c r="B60" s="93"/>
      <c r="C60" s="93"/>
      <c r="D60" s="93"/>
      <c r="E60" s="93"/>
      <c r="F60" s="93"/>
      <c r="G60" s="93"/>
      <c r="H60" s="93"/>
      <c r="I60" s="94"/>
      <c r="K60" s="92"/>
      <c r="L60" s="93"/>
      <c r="M60" s="93"/>
      <c r="N60" s="93"/>
      <c r="O60" s="93"/>
      <c r="P60" s="93"/>
      <c r="Q60" s="93"/>
      <c r="R60" s="93"/>
      <c r="S60" s="94"/>
      <c r="U60" s="70" t="s">
        <v>324</v>
      </c>
      <c r="V60" s="90"/>
      <c r="W60" s="90"/>
      <c r="X60" s="90"/>
      <c r="Y60" s="90"/>
      <c r="Z60" s="90"/>
      <c r="AA60" s="90"/>
      <c r="AB60" s="90"/>
      <c r="AC60" s="91"/>
    </row>
    <row r="61" spans="1:29" x14ac:dyDescent="0.3">
      <c r="A61" s="92"/>
      <c r="B61" s="93"/>
      <c r="C61" s="93"/>
      <c r="D61" s="93"/>
      <c r="E61" s="93"/>
      <c r="F61" s="93"/>
      <c r="G61" s="93"/>
      <c r="H61" s="93"/>
      <c r="I61" s="94"/>
      <c r="K61" s="92"/>
      <c r="L61" s="93"/>
      <c r="M61" s="93"/>
      <c r="N61" s="93"/>
      <c r="O61" s="93"/>
      <c r="P61" s="93"/>
      <c r="Q61" s="93"/>
      <c r="R61" s="93"/>
      <c r="S61" s="94"/>
      <c r="U61" s="92"/>
      <c r="V61" s="93"/>
      <c r="W61" s="93"/>
      <c r="X61" s="93"/>
      <c r="Y61" s="93"/>
      <c r="Z61" s="93"/>
      <c r="AA61" s="93"/>
      <c r="AB61" s="93"/>
      <c r="AC61" s="94"/>
    </row>
    <row r="62" spans="1:29" x14ac:dyDescent="0.3">
      <c r="A62" s="92"/>
      <c r="B62" s="93"/>
      <c r="C62" s="93"/>
      <c r="D62" s="93"/>
      <c r="E62" s="93"/>
      <c r="F62" s="93"/>
      <c r="G62" s="93"/>
      <c r="H62" s="93"/>
      <c r="I62" s="94"/>
      <c r="K62" s="92"/>
      <c r="L62" s="93"/>
      <c r="M62" s="93"/>
      <c r="N62" s="93"/>
      <c r="O62" s="93"/>
      <c r="P62" s="93"/>
      <c r="Q62" s="93"/>
      <c r="R62" s="93"/>
      <c r="S62" s="94"/>
      <c r="U62" s="92"/>
      <c r="V62" s="93"/>
      <c r="W62" s="93"/>
      <c r="X62" s="93"/>
      <c r="Y62" s="93"/>
      <c r="Z62" s="93"/>
      <c r="AA62" s="93"/>
      <c r="AB62" s="93"/>
      <c r="AC62" s="94"/>
    </row>
    <row r="63" spans="1:29" x14ac:dyDescent="0.3">
      <c r="A63" s="92"/>
      <c r="B63" s="93"/>
      <c r="C63" s="93"/>
      <c r="D63" s="93"/>
      <c r="E63" s="93"/>
      <c r="F63" s="93"/>
      <c r="G63" s="93"/>
      <c r="H63" s="93"/>
      <c r="I63" s="94"/>
      <c r="K63" s="92"/>
      <c r="L63" s="93"/>
      <c r="M63" s="93"/>
      <c r="N63" s="93"/>
      <c r="O63" s="93"/>
      <c r="P63" s="93"/>
      <c r="Q63" s="93"/>
      <c r="R63" s="93"/>
      <c r="S63" s="94"/>
      <c r="U63" s="92"/>
      <c r="V63" s="93"/>
      <c r="W63" s="93"/>
      <c r="X63" s="93"/>
      <c r="Y63" s="93"/>
      <c r="Z63" s="93"/>
      <c r="AA63" s="93"/>
      <c r="AB63" s="93"/>
      <c r="AC63" s="94"/>
    </row>
    <row r="64" spans="1:29" x14ac:dyDescent="0.3">
      <c r="A64" s="92"/>
      <c r="B64" s="93"/>
      <c r="C64" s="93"/>
      <c r="D64" s="93"/>
      <c r="E64" s="93"/>
      <c r="F64" s="93"/>
      <c r="G64" s="93"/>
      <c r="H64" s="93"/>
      <c r="I64" s="94"/>
      <c r="K64" s="92"/>
      <c r="L64" s="93"/>
      <c r="M64" s="93"/>
      <c r="N64" s="93"/>
      <c r="O64" s="93"/>
      <c r="P64" s="93"/>
      <c r="Q64" s="93"/>
      <c r="R64" s="93"/>
      <c r="S64" s="94"/>
      <c r="U64" s="92"/>
      <c r="V64" s="93"/>
      <c r="W64" s="93"/>
      <c r="X64" s="93"/>
      <c r="Y64" s="93"/>
      <c r="Z64" s="93"/>
      <c r="AA64" s="93"/>
      <c r="AB64" s="93"/>
      <c r="AC64" s="94"/>
    </row>
    <row r="65" spans="1:29" x14ac:dyDescent="0.3">
      <c r="A65" s="92"/>
      <c r="B65" s="93"/>
      <c r="C65" s="93"/>
      <c r="D65" s="93"/>
      <c r="E65" s="93"/>
      <c r="F65" s="93"/>
      <c r="G65" s="93"/>
      <c r="H65" s="93"/>
      <c r="I65" s="94"/>
      <c r="K65" s="92"/>
      <c r="L65" s="93"/>
      <c r="M65" s="93"/>
      <c r="N65" s="93"/>
      <c r="O65" s="93"/>
      <c r="P65" s="93"/>
      <c r="Q65" s="93"/>
      <c r="R65" s="93"/>
      <c r="S65" s="94"/>
      <c r="U65" s="92"/>
      <c r="V65" s="93"/>
      <c r="W65" s="93"/>
      <c r="X65" s="93"/>
      <c r="Y65" s="93"/>
      <c r="Z65" s="93"/>
      <c r="AA65" s="93"/>
      <c r="AB65" s="93"/>
      <c r="AC65" s="94"/>
    </row>
    <row r="66" spans="1:29" x14ac:dyDescent="0.3">
      <c r="A66" s="92"/>
      <c r="B66" s="93"/>
      <c r="C66" s="93"/>
      <c r="D66" s="93"/>
      <c r="E66" s="93"/>
      <c r="F66" s="93"/>
      <c r="G66" s="93"/>
      <c r="H66" s="93"/>
      <c r="I66" s="94"/>
      <c r="K66" s="92"/>
      <c r="L66" s="93"/>
      <c r="M66" s="93"/>
      <c r="N66" s="93"/>
      <c r="O66" s="93"/>
      <c r="P66" s="93"/>
      <c r="Q66" s="93"/>
      <c r="R66" s="93"/>
      <c r="S66" s="94"/>
      <c r="U66" s="92"/>
      <c r="V66" s="93"/>
      <c r="W66" s="93"/>
      <c r="X66" s="93"/>
      <c r="Y66" s="93"/>
      <c r="Z66" s="93"/>
      <c r="AA66" s="93"/>
      <c r="AB66" s="93"/>
      <c r="AC66" s="94"/>
    </row>
    <row r="67" spans="1:29" x14ac:dyDescent="0.3">
      <c r="A67" s="92"/>
      <c r="B67" s="93"/>
      <c r="C67" s="93"/>
      <c r="D67" s="93"/>
      <c r="E67" s="93"/>
      <c r="F67" s="93"/>
      <c r="G67" s="93"/>
      <c r="H67" s="93"/>
      <c r="I67" s="94"/>
      <c r="K67" s="92"/>
      <c r="L67" s="93"/>
      <c r="M67" s="93"/>
      <c r="N67" s="93"/>
      <c r="O67" s="93"/>
      <c r="P67" s="93"/>
      <c r="Q67" s="93"/>
      <c r="R67" s="93"/>
      <c r="S67" s="94"/>
      <c r="U67" s="92"/>
      <c r="V67" s="93"/>
      <c r="W67" s="93"/>
      <c r="X67" s="93"/>
      <c r="Y67" s="93"/>
      <c r="Z67" s="93"/>
      <c r="AA67" s="93"/>
      <c r="AB67" s="93"/>
      <c r="AC67" s="94"/>
    </row>
    <row r="68" spans="1:29" x14ac:dyDescent="0.3">
      <c r="A68" s="92"/>
      <c r="B68" s="93"/>
      <c r="C68" s="93"/>
      <c r="D68" s="93"/>
      <c r="E68" s="93"/>
      <c r="F68" s="93"/>
      <c r="G68" s="93"/>
      <c r="H68" s="93"/>
      <c r="I68" s="94"/>
      <c r="K68" s="92"/>
      <c r="L68" s="93"/>
      <c r="M68" s="93"/>
      <c r="N68" s="93"/>
      <c r="O68" s="93"/>
      <c r="P68" s="93"/>
      <c r="Q68" s="93"/>
      <c r="R68" s="93"/>
      <c r="S68" s="94"/>
      <c r="U68" s="92"/>
      <c r="V68" s="93"/>
      <c r="W68" s="93"/>
      <c r="X68" s="93"/>
      <c r="Y68" s="93"/>
      <c r="Z68" s="93"/>
      <c r="AA68" s="93"/>
      <c r="AB68" s="93"/>
      <c r="AC68" s="94"/>
    </row>
    <row r="69" spans="1:29" x14ac:dyDescent="0.3">
      <c r="A69" s="92"/>
      <c r="B69" s="93"/>
      <c r="C69" s="93"/>
      <c r="D69" s="93"/>
      <c r="E69" s="93"/>
      <c r="F69" s="93"/>
      <c r="G69" s="93"/>
      <c r="H69" s="93"/>
      <c r="I69" s="94"/>
      <c r="K69" s="70" t="s">
        <v>326</v>
      </c>
      <c r="L69" s="90"/>
      <c r="M69" s="90"/>
      <c r="N69" s="90"/>
      <c r="O69" s="90"/>
      <c r="P69" s="90"/>
      <c r="Q69" s="90"/>
      <c r="R69" s="90"/>
      <c r="S69" s="91"/>
      <c r="U69" s="92"/>
      <c r="V69" s="93"/>
      <c r="W69" s="93"/>
      <c r="X69" s="93"/>
      <c r="Y69" s="93"/>
      <c r="Z69" s="93"/>
      <c r="AA69" s="93"/>
      <c r="AB69" s="93"/>
      <c r="AC69" s="94"/>
    </row>
    <row r="70" spans="1:29" x14ac:dyDescent="0.3">
      <c r="A70" s="92"/>
      <c r="B70" s="93"/>
      <c r="C70" s="93"/>
      <c r="D70" s="93"/>
      <c r="E70" s="93"/>
      <c r="F70" s="93"/>
      <c r="G70" s="93"/>
      <c r="H70" s="93"/>
      <c r="I70" s="94"/>
      <c r="K70" s="92"/>
      <c r="L70" s="93"/>
      <c r="M70" s="93"/>
      <c r="N70" s="93"/>
      <c r="O70" s="93"/>
      <c r="P70" s="93"/>
      <c r="Q70" s="93"/>
      <c r="R70" s="93"/>
      <c r="S70" s="94"/>
      <c r="U70" s="92"/>
      <c r="V70" s="93"/>
      <c r="W70" s="93"/>
      <c r="X70" s="93"/>
      <c r="Y70" s="93"/>
      <c r="Z70" s="93"/>
      <c r="AA70" s="93"/>
      <c r="AB70" s="93"/>
      <c r="AC70" s="94"/>
    </row>
    <row r="71" spans="1:29" x14ac:dyDescent="0.3">
      <c r="A71" s="92"/>
      <c r="B71" s="93"/>
      <c r="C71" s="93"/>
      <c r="D71" s="93"/>
      <c r="E71" s="93"/>
      <c r="F71" s="93"/>
      <c r="G71" s="93"/>
      <c r="H71" s="93"/>
      <c r="I71" s="94"/>
      <c r="K71" s="92"/>
      <c r="L71" s="93"/>
      <c r="M71" s="93"/>
      <c r="N71" s="93"/>
      <c r="O71" s="93"/>
      <c r="P71" s="93"/>
      <c r="Q71" s="93"/>
      <c r="R71" s="93"/>
      <c r="S71" s="94"/>
      <c r="U71" s="92"/>
      <c r="V71" s="93"/>
      <c r="W71" s="93"/>
      <c r="X71" s="93"/>
      <c r="Y71" s="93"/>
      <c r="Z71" s="93"/>
      <c r="AA71" s="93"/>
      <c r="AB71" s="93"/>
      <c r="AC71" s="94"/>
    </row>
    <row r="72" spans="1:29" x14ac:dyDescent="0.3">
      <c r="A72" s="97"/>
      <c r="B72" s="98"/>
      <c r="C72" s="98"/>
      <c r="D72" s="98"/>
      <c r="E72" s="98"/>
      <c r="F72" s="98"/>
      <c r="G72" s="98"/>
      <c r="H72" s="98"/>
      <c r="I72" s="99"/>
      <c r="K72" s="92"/>
      <c r="L72" s="93"/>
      <c r="M72" s="93"/>
      <c r="N72" s="93"/>
      <c r="O72" s="93"/>
      <c r="P72" s="93"/>
      <c r="Q72" s="93"/>
      <c r="R72" s="93"/>
      <c r="S72" s="94"/>
      <c r="U72" s="92"/>
      <c r="V72" s="93"/>
      <c r="W72" s="93"/>
      <c r="X72" s="93"/>
      <c r="Y72" s="93"/>
      <c r="Z72" s="93"/>
      <c r="AA72" s="93"/>
      <c r="AB72" s="93"/>
      <c r="AC72" s="94"/>
    </row>
    <row r="73" spans="1:29" x14ac:dyDescent="0.3">
      <c r="K73" s="92"/>
      <c r="L73" s="93"/>
      <c r="M73" s="93"/>
      <c r="N73" s="93"/>
      <c r="O73" s="93"/>
      <c r="P73" s="93"/>
      <c r="Q73" s="93"/>
      <c r="R73" s="93"/>
      <c r="S73" s="94"/>
      <c r="U73" s="92"/>
      <c r="V73" s="93"/>
      <c r="W73" s="93"/>
      <c r="X73" s="93"/>
      <c r="Y73" s="93"/>
      <c r="Z73" s="93"/>
      <c r="AA73" s="93"/>
      <c r="AB73" s="93"/>
      <c r="AC73" s="94"/>
    </row>
    <row r="74" spans="1:29" x14ac:dyDescent="0.3">
      <c r="A74" s="87" t="s">
        <v>294</v>
      </c>
      <c r="B74" s="87"/>
      <c r="C74" s="87"/>
      <c r="D74" s="87"/>
      <c r="E74" s="87"/>
      <c r="F74" s="87"/>
      <c r="G74" s="87"/>
      <c r="H74" s="87"/>
      <c r="I74" s="87"/>
      <c r="K74" s="92"/>
      <c r="L74" s="93"/>
      <c r="M74" s="93"/>
      <c r="N74" s="93"/>
      <c r="O74" s="93"/>
      <c r="P74" s="93"/>
      <c r="Q74" s="93"/>
      <c r="R74" s="93"/>
      <c r="S74" s="94"/>
      <c r="U74" s="92"/>
      <c r="V74" s="93"/>
      <c r="W74" s="93"/>
      <c r="X74" s="93"/>
      <c r="Y74" s="93"/>
      <c r="Z74" s="93"/>
      <c r="AA74" s="93"/>
      <c r="AB74" s="93"/>
      <c r="AC74" s="94"/>
    </row>
    <row r="75" spans="1:29" x14ac:dyDescent="0.3">
      <c r="A75" s="70" t="s">
        <v>318</v>
      </c>
      <c r="B75" s="90"/>
      <c r="C75" s="90"/>
      <c r="D75" s="90"/>
      <c r="E75" s="90"/>
      <c r="F75" s="90"/>
      <c r="G75" s="90"/>
      <c r="H75" s="90"/>
      <c r="I75" s="91"/>
      <c r="K75" s="92"/>
      <c r="L75" s="93"/>
      <c r="M75" s="93"/>
      <c r="N75" s="93"/>
      <c r="O75" s="93"/>
      <c r="P75" s="93"/>
      <c r="Q75" s="93"/>
      <c r="R75" s="93"/>
      <c r="S75" s="94"/>
      <c r="U75" s="92"/>
      <c r="V75" s="93"/>
      <c r="W75" s="93"/>
      <c r="X75" s="93"/>
      <c r="Y75" s="93"/>
      <c r="Z75" s="93"/>
      <c r="AA75" s="93"/>
      <c r="AB75" s="93"/>
      <c r="AC75" s="94"/>
    </row>
    <row r="76" spans="1:29" x14ac:dyDescent="0.3">
      <c r="A76" s="92"/>
      <c r="B76" s="93"/>
      <c r="C76" s="93"/>
      <c r="D76" s="93"/>
      <c r="E76" s="93"/>
      <c r="F76" s="93"/>
      <c r="G76" s="93"/>
      <c r="H76" s="93"/>
      <c r="I76" s="94"/>
      <c r="K76" s="92"/>
      <c r="L76" s="93"/>
      <c r="M76" s="93"/>
      <c r="N76" s="93"/>
      <c r="O76" s="93"/>
      <c r="P76" s="93"/>
      <c r="Q76" s="93"/>
      <c r="R76" s="93"/>
      <c r="S76" s="94"/>
      <c r="U76" s="70" t="s">
        <v>325</v>
      </c>
      <c r="V76" s="90"/>
      <c r="W76" s="90"/>
      <c r="X76" s="90"/>
      <c r="Y76" s="90"/>
      <c r="Z76" s="90"/>
      <c r="AA76" s="90"/>
      <c r="AB76" s="90"/>
      <c r="AC76" s="91"/>
    </row>
    <row r="77" spans="1:29" x14ac:dyDescent="0.3">
      <c r="A77" s="92"/>
      <c r="B77" s="93"/>
      <c r="C77" s="93"/>
      <c r="D77" s="93"/>
      <c r="E77" s="93"/>
      <c r="F77" s="93"/>
      <c r="G77" s="93"/>
      <c r="H77" s="93"/>
      <c r="I77" s="94"/>
      <c r="K77" s="92"/>
      <c r="L77" s="93"/>
      <c r="M77" s="93"/>
      <c r="N77" s="93"/>
      <c r="O77" s="93"/>
      <c r="P77" s="93"/>
      <c r="Q77" s="93"/>
      <c r="R77" s="93"/>
      <c r="S77" s="94"/>
      <c r="U77" s="92"/>
      <c r="V77" s="93"/>
      <c r="W77" s="93"/>
      <c r="X77" s="93"/>
      <c r="Y77" s="93"/>
      <c r="Z77" s="93"/>
      <c r="AA77" s="93"/>
      <c r="AB77" s="93"/>
      <c r="AC77" s="94"/>
    </row>
    <row r="78" spans="1:29" x14ac:dyDescent="0.3">
      <c r="A78" s="92"/>
      <c r="B78" s="93"/>
      <c r="C78" s="93"/>
      <c r="D78" s="93"/>
      <c r="E78" s="93"/>
      <c r="F78" s="93"/>
      <c r="G78" s="93"/>
      <c r="H78" s="93"/>
      <c r="I78" s="94"/>
      <c r="K78" s="92"/>
      <c r="L78" s="93"/>
      <c r="M78" s="93"/>
      <c r="N78" s="93"/>
      <c r="O78" s="93"/>
      <c r="P78" s="93"/>
      <c r="Q78" s="93"/>
      <c r="R78" s="93"/>
      <c r="S78" s="94"/>
      <c r="U78" s="92"/>
      <c r="V78" s="93"/>
      <c r="W78" s="93"/>
      <c r="X78" s="93"/>
      <c r="Y78" s="93"/>
      <c r="Z78" s="93"/>
      <c r="AA78" s="93"/>
      <c r="AB78" s="93"/>
      <c r="AC78" s="94"/>
    </row>
    <row r="79" spans="1:29" x14ac:dyDescent="0.3">
      <c r="A79" s="92"/>
      <c r="B79" s="93"/>
      <c r="C79" s="93"/>
      <c r="D79" s="93"/>
      <c r="E79" s="93"/>
      <c r="F79" s="93"/>
      <c r="G79" s="93"/>
      <c r="H79" s="93"/>
      <c r="I79" s="94"/>
      <c r="K79" s="92"/>
      <c r="L79" s="93"/>
      <c r="M79" s="93"/>
      <c r="N79" s="93"/>
      <c r="O79" s="93"/>
      <c r="P79" s="93"/>
      <c r="Q79" s="93"/>
      <c r="R79" s="93"/>
      <c r="S79" s="94"/>
      <c r="U79" s="92"/>
      <c r="V79" s="93"/>
      <c r="W79" s="93"/>
      <c r="X79" s="93"/>
      <c r="Y79" s="93"/>
      <c r="Z79" s="93"/>
      <c r="AA79" s="93"/>
      <c r="AB79" s="93"/>
      <c r="AC79" s="94"/>
    </row>
    <row r="80" spans="1:29" x14ac:dyDescent="0.3">
      <c r="A80" s="92"/>
      <c r="B80" s="93"/>
      <c r="C80" s="93"/>
      <c r="D80" s="93"/>
      <c r="E80" s="93"/>
      <c r="F80" s="93"/>
      <c r="G80" s="93"/>
      <c r="H80" s="93"/>
      <c r="I80" s="94"/>
      <c r="K80" s="92"/>
      <c r="L80" s="93"/>
      <c r="M80" s="93"/>
      <c r="N80" s="93"/>
      <c r="O80" s="93"/>
      <c r="P80" s="93"/>
      <c r="Q80" s="93"/>
      <c r="R80" s="93"/>
      <c r="S80" s="94"/>
      <c r="U80" s="92"/>
      <c r="V80" s="93"/>
      <c r="W80" s="93"/>
      <c r="X80" s="93"/>
      <c r="Y80" s="93"/>
      <c r="Z80" s="93"/>
      <c r="AA80" s="93"/>
      <c r="AB80" s="93"/>
      <c r="AC80" s="94"/>
    </row>
    <row r="81" spans="1:29" x14ac:dyDescent="0.3">
      <c r="A81" s="92"/>
      <c r="B81" s="93"/>
      <c r="C81" s="93"/>
      <c r="D81" s="93"/>
      <c r="E81" s="93"/>
      <c r="F81" s="93"/>
      <c r="G81" s="93"/>
      <c r="H81" s="93"/>
      <c r="I81" s="94"/>
      <c r="K81" s="92"/>
      <c r="L81" s="93"/>
      <c r="M81" s="93"/>
      <c r="N81" s="93"/>
      <c r="O81" s="93"/>
      <c r="P81" s="93"/>
      <c r="Q81" s="93"/>
      <c r="R81" s="93"/>
      <c r="S81" s="94"/>
      <c r="U81" s="92"/>
      <c r="V81" s="93"/>
      <c r="W81" s="93"/>
      <c r="X81" s="93"/>
      <c r="Y81" s="93"/>
      <c r="Z81" s="93"/>
      <c r="AA81" s="93"/>
      <c r="AB81" s="93"/>
      <c r="AC81" s="94"/>
    </row>
    <row r="82" spans="1:29" x14ac:dyDescent="0.3">
      <c r="A82" s="92"/>
      <c r="B82" s="93"/>
      <c r="C82" s="93"/>
      <c r="D82" s="93"/>
      <c r="E82" s="93"/>
      <c r="F82" s="93"/>
      <c r="G82" s="93"/>
      <c r="H82" s="93"/>
      <c r="I82" s="94"/>
      <c r="K82" s="92"/>
      <c r="L82" s="93"/>
      <c r="M82" s="93"/>
      <c r="N82" s="93"/>
      <c r="O82" s="93"/>
      <c r="P82" s="93"/>
      <c r="Q82" s="93"/>
      <c r="R82" s="93"/>
      <c r="S82" s="94"/>
      <c r="U82" s="92"/>
      <c r="V82" s="93"/>
      <c r="W82" s="93"/>
      <c r="X82" s="93"/>
      <c r="Y82" s="93"/>
      <c r="Z82" s="93"/>
      <c r="AA82" s="93"/>
      <c r="AB82" s="93"/>
      <c r="AC82" s="94"/>
    </row>
    <row r="83" spans="1:29" x14ac:dyDescent="0.3">
      <c r="A83" s="92"/>
      <c r="B83" s="93"/>
      <c r="C83" s="93"/>
      <c r="D83" s="93"/>
      <c r="E83" s="93"/>
      <c r="F83" s="93"/>
      <c r="G83" s="93"/>
      <c r="H83" s="93"/>
      <c r="I83" s="94"/>
      <c r="K83" s="92"/>
      <c r="L83" s="93"/>
      <c r="M83" s="93"/>
      <c r="N83" s="93"/>
      <c r="O83" s="93"/>
      <c r="P83" s="93"/>
      <c r="Q83" s="93"/>
      <c r="R83" s="93"/>
      <c r="S83" s="94"/>
      <c r="U83" s="92"/>
      <c r="V83" s="93"/>
      <c r="W83" s="93"/>
      <c r="X83" s="93"/>
      <c r="Y83" s="93"/>
      <c r="Z83" s="93"/>
      <c r="AA83" s="93"/>
      <c r="AB83" s="93"/>
      <c r="AC83" s="94"/>
    </row>
    <row r="84" spans="1:29" x14ac:dyDescent="0.3">
      <c r="A84" s="92"/>
      <c r="B84" s="93"/>
      <c r="C84" s="93"/>
      <c r="D84" s="93"/>
      <c r="E84" s="93"/>
      <c r="F84" s="93"/>
      <c r="G84" s="93"/>
      <c r="H84" s="93"/>
      <c r="I84" s="94"/>
      <c r="K84" s="92"/>
      <c r="L84" s="93"/>
      <c r="M84" s="93"/>
      <c r="N84" s="93"/>
      <c r="O84" s="93"/>
      <c r="P84" s="93"/>
      <c r="Q84" s="93"/>
      <c r="R84" s="93"/>
      <c r="S84" s="94"/>
      <c r="U84" s="92"/>
      <c r="V84" s="93"/>
      <c r="W84" s="93"/>
      <c r="X84" s="93"/>
      <c r="Y84" s="93"/>
      <c r="Z84" s="93"/>
      <c r="AA84" s="93"/>
      <c r="AB84" s="93"/>
      <c r="AC84" s="94"/>
    </row>
    <row r="85" spans="1:29" x14ac:dyDescent="0.3">
      <c r="A85" s="92"/>
      <c r="B85" s="93"/>
      <c r="C85" s="93"/>
      <c r="D85" s="93"/>
      <c r="E85" s="93"/>
      <c r="F85" s="93"/>
      <c r="G85" s="93"/>
      <c r="H85" s="93"/>
      <c r="I85" s="94"/>
      <c r="K85" s="70" t="s">
        <v>327</v>
      </c>
      <c r="L85" s="90"/>
      <c r="M85" s="90"/>
      <c r="N85" s="90"/>
      <c r="O85" s="90"/>
      <c r="P85" s="90"/>
      <c r="Q85" s="90"/>
      <c r="R85" s="90"/>
      <c r="S85" s="91"/>
      <c r="U85" s="92"/>
      <c r="V85" s="93"/>
      <c r="W85" s="93"/>
      <c r="X85" s="93"/>
      <c r="Y85" s="93"/>
      <c r="Z85" s="93"/>
      <c r="AA85" s="93"/>
      <c r="AB85" s="93"/>
      <c r="AC85" s="94"/>
    </row>
    <row r="86" spans="1:29" x14ac:dyDescent="0.3">
      <c r="A86" s="92"/>
      <c r="B86" s="93"/>
      <c r="C86" s="93"/>
      <c r="D86" s="93"/>
      <c r="E86" s="93"/>
      <c r="F86" s="93"/>
      <c r="G86" s="93"/>
      <c r="H86" s="93"/>
      <c r="I86" s="94"/>
      <c r="K86" s="92"/>
      <c r="L86" s="93"/>
      <c r="M86" s="93"/>
      <c r="N86" s="93"/>
      <c r="O86" s="93"/>
      <c r="P86" s="93"/>
      <c r="Q86" s="93"/>
      <c r="R86" s="93"/>
      <c r="S86" s="94"/>
      <c r="U86" s="92"/>
      <c r="V86" s="93"/>
      <c r="W86" s="93"/>
      <c r="X86" s="93"/>
      <c r="Y86" s="93"/>
      <c r="Z86" s="93"/>
      <c r="AA86" s="93"/>
      <c r="AB86" s="93"/>
      <c r="AC86" s="94"/>
    </row>
    <row r="87" spans="1:29" x14ac:dyDescent="0.3">
      <c r="A87" s="92"/>
      <c r="B87" s="93"/>
      <c r="C87" s="93"/>
      <c r="D87" s="93"/>
      <c r="E87" s="93"/>
      <c r="F87" s="93"/>
      <c r="G87" s="93"/>
      <c r="H87" s="93"/>
      <c r="I87" s="94"/>
      <c r="K87" s="92"/>
      <c r="L87" s="93"/>
      <c r="M87" s="93"/>
      <c r="N87" s="93"/>
      <c r="O87" s="93"/>
      <c r="P87" s="93"/>
      <c r="Q87" s="93"/>
      <c r="R87" s="93"/>
      <c r="S87" s="94"/>
      <c r="U87" s="92"/>
      <c r="V87" s="93"/>
      <c r="W87" s="93"/>
      <c r="X87" s="93"/>
      <c r="Y87" s="93"/>
      <c r="Z87" s="93"/>
      <c r="AA87" s="93"/>
      <c r="AB87" s="93"/>
      <c r="AC87" s="94"/>
    </row>
    <row r="88" spans="1:29" x14ac:dyDescent="0.3">
      <c r="A88" s="92"/>
      <c r="B88" s="93"/>
      <c r="C88" s="93"/>
      <c r="D88" s="93"/>
      <c r="E88" s="93"/>
      <c r="F88" s="93"/>
      <c r="G88" s="93"/>
      <c r="H88" s="93"/>
      <c r="I88" s="94"/>
      <c r="K88" s="92"/>
      <c r="L88" s="93"/>
      <c r="M88" s="93"/>
      <c r="N88" s="93"/>
      <c r="O88" s="93"/>
      <c r="P88" s="93"/>
      <c r="Q88" s="93"/>
      <c r="R88" s="93"/>
      <c r="S88" s="94"/>
      <c r="U88" s="92"/>
      <c r="V88" s="93"/>
      <c r="W88" s="93"/>
      <c r="X88" s="93"/>
      <c r="Y88" s="93"/>
      <c r="Z88" s="93"/>
      <c r="AA88" s="93"/>
      <c r="AB88" s="93"/>
      <c r="AC88" s="94"/>
    </row>
    <row r="89" spans="1:29" x14ac:dyDescent="0.3">
      <c r="A89" s="92"/>
      <c r="B89" s="93"/>
      <c r="C89" s="93"/>
      <c r="D89" s="93"/>
      <c r="E89" s="93"/>
      <c r="F89" s="93"/>
      <c r="G89" s="93"/>
      <c r="H89" s="93"/>
      <c r="I89" s="94"/>
      <c r="K89" s="92"/>
      <c r="L89" s="93"/>
      <c r="M89" s="93"/>
      <c r="N89" s="93"/>
      <c r="O89" s="93"/>
      <c r="P89" s="93"/>
      <c r="Q89" s="93"/>
      <c r="R89" s="93"/>
      <c r="S89" s="94"/>
      <c r="U89" s="92"/>
      <c r="V89" s="93"/>
      <c r="W89" s="93"/>
      <c r="X89" s="93"/>
      <c r="Y89" s="93"/>
      <c r="Z89" s="93"/>
      <c r="AA89" s="93"/>
      <c r="AB89" s="93"/>
      <c r="AC89" s="94"/>
    </row>
    <row r="90" spans="1:29" x14ac:dyDescent="0.3">
      <c r="A90" s="92"/>
      <c r="B90" s="93"/>
      <c r="C90" s="93"/>
      <c r="D90" s="93"/>
      <c r="E90" s="93"/>
      <c r="F90" s="93"/>
      <c r="G90" s="93"/>
      <c r="H90" s="93"/>
      <c r="I90" s="94"/>
      <c r="K90" s="92"/>
      <c r="L90" s="93"/>
      <c r="M90" s="93"/>
      <c r="N90" s="93"/>
      <c r="O90" s="93"/>
      <c r="P90" s="93"/>
      <c r="Q90" s="93"/>
      <c r="R90" s="93"/>
      <c r="S90" s="94"/>
      <c r="U90" s="92"/>
      <c r="V90" s="93"/>
      <c r="W90" s="93"/>
      <c r="X90" s="93"/>
      <c r="Y90" s="93"/>
      <c r="Z90" s="93"/>
      <c r="AA90" s="93"/>
      <c r="AB90" s="93"/>
      <c r="AC90" s="94"/>
    </row>
    <row r="91" spans="1:29" x14ac:dyDescent="0.3">
      <c r="A91" s="92"/>
      <c r="B91" s="93"/>
      <c r="C91" s="93"/>
      <c r="D91" s="93"/>
      <c r="E91" s="93"/>
      <c r="F91" s="93"/>
      <c r="G91" s="93"/>
      <c r="H91" s="93"/>
      <c r="I91" s="94"/>
      <c r="K91" s="92"/>
      <c r="L91" s="93"/>
      <c r="M91" s="93"/>
      <c r="N91" s="93"/>
      <c r="O91" s="93"/>
      <c r="P91" s="93"/>
      <c r="Q91" s="93"/>
      <c r="R91" s="93"/>
      <c r="S91" s="94"/>
      <c r="U91" s="92"/>
      <c r="V91" s="93"/>
      <c r="W91" s="93"/>
      <c r="X91" s="93"/>
      <c r="Y91" s="93"/>
      <c r="Z91" s="93"/>
      <c r="AA91" s="93"/>
      <c r="AB91" s="93"/>
      <c r="AC91" s="94"/>
    </row>
    <row r="92" spans="1:29" x14ac:dyDescent="0.3">
      <c r="A92" s="92"/>
      <c r="B92" s="93"/>
      <c r="C92" s="93"/>
      <c r="D92" s="93"/>
      <c r="E92" s="93"/>
      <c r="F92" s="93"/>
      <c r="G92" s="93"/>
      <c r="H92" s="93"/>
      <c r="I92" s="94"/>
      <c r="K92" s="92"/>
      <c r="L92" s="93"/>
      <c r="M92" s="93"/>
      <c r="N92" s="93"/>
      <c r="O92" s="93"/>
      <c r="P92" s="93"/>
      <c r="Q92" s="93"/>
      <c r="R92" s="93"/>
      <c r="S92" s="94"/>
      <c r="U92" s="35" t="s">
        <v>330</v>
      </c>
      <c r="V92" s="89"/>
      <c r="W92" s="89"/>
      <c r="X92" s="89"/>
      <c r="Y92" s="89"/>
      <c r="Z92" s="89"/>
      <c r="AA92" s="89"/>
      <c r="AB92" s="89"/>
      <c r="AC92" s="89"/>
    </row>
    <row r="93" spans="1:29" x14ac:dyDescent="0.3">
      <c r="A93" s="97"/>
      <c r="B93" s="98"/>
      <c r="C93" s="98"/>
      <c r="D93" s="98"/>
      <c r="E93" s="98"/>
      <c r="F93" s="98"/>
      <c r="G93" s="98"/>
      <c r="H93" s="98"/>
      <c r="I93" s="99"/>
      <c r="K93" s="92"/>
      <c r="L93" s="93"/>
      <c r="M93" s="93"/>
      <c r="N93" s="93"/>
      <c r="O93" s="93"/>
      <c r="P93" s="93"/>
      <c r="Q93" s="93"/>
      <c r="R93" s="93"/>
      <c r="S93" s="94"/>
      <c r="U93" s="89"/>
      <c r="V93" s="89"/>
      <c r="W93" s="89"/>
      <c r="X93" s="89"/>
      <c r="Y93" s="89"/>
      <c r="Z93" s="89"/>
      <c r="AA93" s="89"/>
      <c r="AB93" s="89"/>
      <c r="AC93" s="89"/>
    </row>
    <row r="94" spans="1:29" x14ac:dyDescent="0.3">
      <c r="K94" s="92"/>
      <c r="L94" s="93"/>
      <c r="M94" s="93"/>
      <c r="N94" s="93"/>
      <c r="O94" s="93"/>
      <c r="P94" s="93"/>
      <c r="Q94" s="93"/>
      <c r="R94" s="93"/>
      <c r="S94" s="94"/>
      <c r="U94" s="89"/>
      <c r="V94" s="89"/>
      <c r="W94" s="89"/>
      <c r="X94" s="89"/>
      <c r="Y94" s="89"/>
      <c r="Z94" s="89"/>
      <c r="AA94" s="89"/>
      <c r="AB94" s="89"/>
      <c r="AC94" s="89"/>
    </row>
    <row r="95" spans="1:29" x14ac:dyDescent="0.3">
      <c r="A95" s="87" t="s">
        <v>25</v>
      </c>
      <c r="B95" s="87"/>
      <c r="C95" s="87"/>
      <c r="D95" s="87"/>
      <c r="E95" s="87"/>
      <c r="F95" s="87"/>
      <c r="G95" s="87"/>
      <c r="H95" s="87"/>
      <c r="I95" s="87"/>
      <c r="K95" s="92"/>
      <c r="L95" s="93"/>
      <c r="M95" s="93"/>
      <c r="N95" s="93"/>
      <c r="O95" s="93"/>
      <c r="P95" s="93"/>
      <c r="Q95" s="93"/>
      <c r="R95" s="93"/>
      <c r="S95" s="94"/>
      <c r="U95" s="89"/>
      <c r="V95" s="89"/>
      <c r="W95" s="89"/>
      <c r="X95" s="89"/>
      <c r="Y95" s="89"/>
      <c r="Z95" s="89"/>
      <c r="AA95" s="89"/>
      <c r="AB95" s="89"/>
      <c r="AC95" s="89"/>
    </row>
    <row r="96" spans="1:29" x14ac:dyDescent="0.3">
      <c r="A96" s="88"/>
      <c r="B96" s="88"/>
      <c r="C96" s="88"/>
      <c r="D96" s="88"/>
      <c r="E96" s="88"/>
      <c r="F96" s="88"/>
      <c r="G96" s="88"/>
      <c r="H96" s="88"/>
      <c r="I96" s="88"/>
      <c r="K96" s="92"/>
      <c r="L96" s="93"/>
      <c r="M96" s="93"/>
      <c r="N96" s="93"/>
      <c r="O96" s="93"/>
      <c r="P96" s="93"/>
      <c r="Q96" s="93"/>
      <c r="R96" s="93"/>
      <c r="S96" s="94"/>
      <c r="U96" s="89"/>
      <c r="V96" s="89"/>
      <c r="W96" s="89"/>
      <c r="X96" s="89"/>
      <c r="Y96" s="89"/>
      <c r="Z96" s="89"/>
      <c r="AA96" s="89"/>
      <c r="AB96" s="89"/>
      <c r="AC96" s="89"/>
    </row>
    <row r="97" spans="1:29" x14ac:dyDescent="0.3">
      <c r="A97" s="88"/>
      <c r="B97" s="88"/>
      <c r="C97" s="88"/>
      <c r="D97" s="88"/>
      <c r="E97" s="88"/>
      <c r="F97" s="88"/>
      <c r="G97" s="88"/>
      <c r="H97" s="88"/>
      <c r="I97" s="88"/>
      <c r="K97" s="92"/>
      <c r="L97" s="93"/>
      <c r="M97" s="93"/>
      <c r="N97" s="93"/>
      <c r="O97" s="93"/>
      <c r="P97" s="93"/>
      <c r="Q97" s="93"/>
      <c r="R97" s="93"/>
      <c r="S97" s="94"/>
      <c r="U97" s="89"/>
      <c r="V97" s="89"/>
      <c r="W97" s="89"/>
      <c r="X97" s="89"/>
      <c r="Y97" s="89"/>
      <c r="Z97" s="89"/>
      <c r="AA97" s="89"/>
      <c r="AB97" s="89"/>
      <c r="AC97" s="89"/>
    </row>
    <row r="98" spans="1:29" x14ac:dyDescent="0.3">
      <c r="A98" s="88"/>
      <c r="B98" s="88"/>
      <c r="C98" s="88"/>
      <c r="D98" s="88"/>
      <c r="E98" s="88"/>
      <c r="F98" s="88"/>
      <c r="G98" s="88"/>
      <c r="H98" s="88"/>
      <c r="I98" s="88"/>
      <c r="K98" s="92"/>
      <c r="L98" s="93"/>
      <c r="M98" s="93"/>
      <c r="N98" s="93"/>
      <c r="O98" s="93"/>
      <c r="P98" s="93"/>
      <c r="Q98" s="93"/>
      <c r="R98" s="93"/>
      <c r="S98" s="94"/>
      <c r="U98" s="89"/>
      <c r="V98" s="89"/>
      <c r="W98" s="89"/>
      <c r="X98" s="89"/>
      <c r="Y98" s="89"/>
      <c r="Z98" s="89"/>
      <c r="AA98" s="89"/>
      <c r="AB98" s="89"/>
      <c r="AC98" s="89"/>
    </row>
    <row r="99" spans="1:29" x14ac:dyDescent="0.3">
      <c r="A99" s="88"/>
      <c r="B99" s="88"/>
      <c r="C99" s="88"/>
      <c r="D99" s="88"/>
      <c r="E99" s="88"/>
      <c r="F99" s="88"/>
      <c r="G99" s="88"/>
      <c r="H99" s="88"/>
      <c r="I99" s="88"/>
      <c r="K99" s="92"/>
      <c r="L99" s="93"/>
      <c r="M99" s="93"/>
      <c r="N99" s="93"/>
      <c r="O99" s="93"/>
      <c r="P99" s="93"/>
      <c r="Q99" s="93"/>
      <c r="R99" s="93"/>
      <c r="S99" s="94"/>
      <c r="U99" s="89"/>
      <c r="V99" s="89"/>
      <c r="W99" s="89"/>
      <c r="X99" s="89"/>
      <c r="Y99" s="89"/>
      <c r="Z99" s="89"/>
      <c r="AA99" s="89"/>
      <c r="AB99" s="89"/>
      <c r="AC99" s="89"/>
    </row>
    <row r="100" spans="1:29" x14ac:dyDescent="0.3">
      <c r="A100" s="88"/>
      <c r="B100" s="88"/>
      <c r="C100" s="88"/>
      <c r="D100" s="88"/>
      <c r="E100" s="88"/>
      <c r="F100" s="88"/>
      <c r="G100" s="88"/>
      <c r="H100" s="88"/>
      <c r="I100" s="88"/>
      <c r="K100" s="92"/>
      <c r="L100" s="93"/>
      <c r="M100" s="93"/>
      <c r="N100" s="93"/>
      <c r="O100" s="93"/>
      <c r="P100" s="93"/>
      <c r="Q100" s="93"/>
      <c r="R100" s="93"/>
      <c r="S100" s="94"/>
      <c r="U100" s="89"/>
      <c r="V100" s="89"/>
      <c r="W100" s="89"/>
      <c r="X100" s="89"/>
      <c r="Y100" s="89"/>
      <c r="Z100" s="89"/>
      <c r="AA100" s="89"/>
      <c r="AB100" s="89"/>
      <c r="AC100" s="89"/>
    </row>
    <row r="101" spans="1:29" x14ac:dyDescent="0.3">
      <c r="A101" s="88"/>
      <c r="B101" s="88"/>
      <c r="C101" s="88"/>
      <c r="D101" s="88"/>
      <c r="E101" s="88"/>
      <c r="F101" s="88"/>
      <c r="G101" s="88"/>
      <c r="H101" s="88"/>
      <c r="I101" s="88"/>
      <c r="K101" s="70" t="s">
        <v>328</v>
      </c>
      <c r="L101" s="90"/>
      <c r="M101" s="90"/>
      <c r="N101" s="90"/>
      <c r="O101" s="90"/>
      <c r="P101" s="90"/>
      <c r="Q101" s="90"/>
      <c r="R101" s="90"/>
      <c r="S101" s="91"/>
      <c r="U101" s="89"/>
      <c r="V101" s="89"/>
      <c r="W101" s="89"/>
      <c r="X101" s="89"/>
      <c r="Y101" s="89"/>
      <c r="Z101" s="89"/>
      <c r="AA101" s="89"/>
      <c r="AB101" s="89"/>
      <c r="AC101" s="89"/>
    </row>
    <row r="102" spans="1:29" x14ac:dyDescent="0.3">
      <c r="A102" s="88"/>
      <c r="B102" s="88"/>
      <c r="C102" s="88"/>
      <c r="D102" s="88"/>
      <c r="E102" s="88"/>
      <c r="F102" s="88"/>
      <c r="G102" s="88"/>
      <c r="H102" s="88"/>
      <c r="I102" s="88"/>
      <c r="K102" s="92"/>
      <c r="L102" s="93"/>
      <c r="M102" s="93"/>
      <c r="N102" s="93"/>
      <c r="O102" s="93"/>
      <c r="P102" s="93"/>
      <c r="Q102" s="93"/>
      <c r="R102" s="93"/>
      <c r="S102" s="94"/>
      <c r="U102" s="89"/>
      <c r="V102" s="89"/>
      <c r="W102" s="89"/>
      <c r="X102" s="89"/>
      <c r="Y102" s="89"/>
      <c r="Z102" s="89"/>
      <c r="AA102" s="89"/>
      <c r="AB102" s="89"/>
      <c r="AC102" s="89"/>
    </row>
    <row r="103" spans="1:29" x14ac:dyDescent="0.3">
      <c r="A103" s="88"/>
      <c r="B103" s="88"/>
      <c r="C103" s="88"/>
      <c r="D103" s="88"/>
      <c r="E103" s="88"/>
      <c r="F103" s="88"/>
      <c r="G103" s="88"/>
      <c r="H103" s="88"/>
      <c r="I103" s="88"/>
      <c r="K103" s="92"/>
      <c r="L103" s="93"/>
      <c r="M103" s="93"/>
      <c r="N103" s="93"/>
      <c r="O103" s="93"/>
      <c r="P103" s="93"/>
      <c r="Q103" s="93"/>
      <c r="R103" s="93"/>
      <c r="S103" s="94"/>
    </row>
    <row r="104" spans="1:29" x14ac:dyDescent="0.3">
      <c r="K104" s="92"/>
      <c r="L104" s="93"/>
      <c r="M104" s="93"/>
      <c r="N104" s="93"/>
      <c r="O104" s="93"/>
      <c r="P104" s="93"/>
      <c r="Q104" s="93"/>
      <c r="R104" s="93"/>
      <c r="S104" s="94"/>
      <c r="U104" s="87" t="s">
        <v>25</v>
      </c>
      <c r="V104" s="87"/>
      <c r="W104" s="87"/>
      <c r="X104" s="87"/>
      <c r="Y104" s="87"/>
      <c r="Z104" s="87"/>
      <c r="AA104" s="87"/>
      <c r="AB104" s="87"/>
      <c r="AC104" s="87"/>
    </row>
    <row r="105" spans="1:29" x14ac:dyDescent="0.3">
      <c r="K105" s="92"/>
      <c r="L105" s="93"/>
      <c r="M105" s="93"/>
      <c r="N105" s="93"/>
      <c r="O105" s="93"/>
      <c r="P105" s="93"/>
      <c r="Q105" s="93"/>
      <c r="R105" s="93"/>
      <c r="S105" s="94"/>
      <c r="U105" s="88"/>
      <c r="V105" s="88"/>
      <c r="W105" s="88"/>
      <c r="X105" s="88"/>
      <c r="Y105" s="88"/>
      <c r="Z105" s="88"/>
      <c r="AA105" s="88"/>
      <c r="AB105" s="88"/>
      <c r="AC105" s="88"/>
    </row>
    <row r="106" spans="1:29" x14ac:dyDescent="0.3">
      <c r="K106" s="92"/>
      <c r="L106" s="93"/>
      <c r="M106" s="93"/>
      <c r="N106" s="93"/>
      <c r="O106" s="93"/>
      <c r="P106" s="93"/>
      <c r="Q106" s="93"/>
      <c r="R106" s="93"/>
      <c r="S106" s="94"/>
      <c r="U106" s="88"/>
      <c r="V106" s="88"/>
      <c r="W106" s="88"/>
      <c r="X106" s="88"/>
      <c r="Y106" s="88"/>
      <c r="Z106" s="88"/>
      <c r="AA106" s="88"/>
      <c r="AB106" s="88"/>
      <c r="AC106" s="88"/>
    </row>
    <row r="107" spans="1:29" x14ac:dyDescent="0.3">
      <c r="K107" s="92"/>
      <c r="L107" s="93"/>
      <c r="M107" s="93"/>
      <c r="N107" s="93"/>
      <c r="O107" s="93"/>
      <c r="P107" s="93"/>
      <c r="Q107" s="93"/>
      <c r="R107" s="93"/>
      <c r="S107" s="94"/>
      <c r="U107" s="88"/>
      <c r="V107" s="88"/>
      <c r="W107" s="88"/>
      <c r="X107" s="88"/>
      <c r="Y107" s="88"/>
      <c r="Z107" s="88"/>
      <c r="AA107" s="88"/>
      <c r="AB107" s="88"/>
      <c r="AC107" s="88"/>
    </row>
    <row r="108" spans="1:29" x14ac:dyDescent="0.3">
      <c r="K108" s="92"/>
      <c r="L108" s="93"/>
      <c r="M108" s="93"/>
      <c r="N108" s="93"/>
      <c r="O108" s="93"/>
      <c r="P108" s="93"/>
      <c r="Q108" s="93"/>
      <c r="R108" s="93"/>
      <c r="S108" s="94"/>
      <c r="U108" s="88"/>
      <c r="V108" s="88"/>
      <c r="W108" s="88"/>
      <c r="X108" s="88"/>
      <c r="Y108" s="88"/>
      <c r="Z108" s="88"/>
      <c r="AA108" s="88"/>
      <c r="AB108" s="88"/>
      <c r="AC108" s="88"/>
    </row>
    <row r="109" spans="1:29" x14ac:dyDescent="0.3">
      <c r="K109" s="92"/>
      <c r="L109" s="93"/>
      <c r="M109" s="93"/>
      <c r="N109" s="93"/>
      <c r="O109" s="93"/>
      <c r="P109" s="93"/>
      <c r="Q109" s="93"/>
      <c r="R109" s="93"/>
      <c r="S109" s="94"/>
      <c r="U109" s="88"/>
      <c r="V109" s="88"/>
      <c r="W109" s="88"/>
      <c r="X109" s="88"/>
      <c r="Y109" s="88"/>
      <c r="Z109" s="88"/>
      <c r="AA109" s="88"/>
      <c r="AB109" s="88"/>
      <c r="AC109" s="88"/>
    </row>
    <row r="110" spans="1:29" x14ac:dyDescent="0.3">
      <c r="K110" s="92"/>
      <c r="L110" s="93"/>
      <c r="M110" s="93"/>
      <c r="N110" s="93"/>
      <c r="O110" s="93"/>
      <c r="P110" s="93"/>
      <c r="Q110" s="93"/>
      <c r="R110" s="93"/>
      <c r="S110" s="94"/>
      <c r="U110" s="88"/>
      <c r="V110" s="88"/>
      <c r="W110" s="88"/>
      <c r="X110" s="88"/>
      <c r="Y110" s="88"/>
      <c r="Z110" s="88"/>
      <c r="AA110" s="88"/>
      <c r="AB110" s="88"/>
      <c r="AC110" s="88"/>
    </row>
    <row r="111" spans="1:29" x14ac:dyDescent="0.3">
      <c r="K111" s="92"/>
      <c r="L111" s="93"/>
      <c r="M111" s="93"/>
      <c r="N111" s="93"/>
      <c r="O111" s="93"/>
      <c r="P111" s="93"/>
      <c r="Q111" s="93"/>
      <c r="R111" s="93"/>
      <c r="S111" s="94"/>
      <c r="U111" s="88"/>
      <c r="V111" s="88"/>
      <c r="W111" s="88"/>
      <c r="X111" s="88"/>
      <c r="Y111" s="88"/>
      <c r="Z111" s="88"/>
      <c r="AA111" s="88"/>
      <c r="AB111" s="88"/>
      <c r="AC111" s="88"/>
    </row>
    <row r="112" spans="1:29" x14ac:dyDescent="0.3">
      <c r="K112" s="92"/>
      <c r="L112" s="93"/>
      <c r="M112" s="93"/>
      <c r="N112" s="93"/>
      <c r="O112" s="93"/>
      <c r="P112" s="93"/>
      <c r="Q112" s="93"/>
      <c r="R112" s="93"/>
      <c r="S112" s="94"/>
      <c r="U112" s="88"/>
      <c r="V112" s="88"/>
      <c r="W112" s="88"/>
      <c r="X112" s="88"/>
      <c r="Y112" s="88"/>
      <c r="Z112" s="88"/>
      <c r="AA112" s="88"/>
      <c r="AB112" s="88"/>
      <c r="AC112" s="88"/>
    </row>
    <row r="113" spans="11:19" x14ac:dyDescent="0.3">
      <c r="K113" s="92"/>
      <c r="L113" s="93"/>
      <c r="M113" s="93"/>
      <c r="N113" s="93"/>
      <c r="O113" s="93"/>
      <c r="P113" s="93"/>
      <c r="Q113" s="93"/>
      <c r="R113" s="93"/>
      <c r="S113" s="94"/>
    </row>
    <row r="114" spans="11:19" x14ac:dyDescent="0.3">
      <c r="K114" s="92"/>
      <c r="L114" s="93"/>
      <c r="M114" s="93"/>
      <c r="N114" s="93"/>
      <c r="O114" s="93"/>
      <c r="P114" s="93"/>
      <c r="Q114" s="93"/>
      <c r="R114" s="93"/>
      <c r="S114" s="94"/>
    </row>
    <row r="115" spans="11:19" x14ac:dyDescent="0.3">
      <c r="K115" s="92"/>
      <c r="L115" s="93"/>
      <c r="M115" s="93"/>
      <c r="N115" s="93"/>
      <c r="O115" s="93"/>
      <c r="P115" s="93"/>
      <c r="Q115" s="93"/>
      <c r="R115" s="93"/>
      <c r="S115" s="94"/>
    </row>
    <row r="116" spans="11:19" x14ac:dyDescent="0.3">
      <c r="K116" s="92"/>
      <c r="L116" s="93"/>
      <c r="M116" s="93"/>
      <c r="N116" s="93"/>
      <c r="O116" s="93"/>
      <c r="P116" s="93"/>
      <c r="Q116" s="93"/>
      <c r="R116" s="93"/>
      <c r="S116" s="94"/>
    </row>
    <row r="117" spans="11:19" x14ac:dyDescent="0.3">
      <c r="K117" s="70" t="s">
        <v>305</v>
      </c>
      <c r="L117" s="90"/>
      <c r="M117" s="90"/>
      <c r="N117" s="90"/>
      <c r="O117" s="90"/>
      <c r="P117" s="90"/>
      <c r="Q117" s="90"/>
      <c r="R117" s="90"/>
      <c r="S117" s="91"/>
    </row>
    <row r="118" spans="11:19" x14ac:dyDescent="0.3">
      <c r="K118" s="92"/>
      <c r="L118" s="93"/>
      <c r="M118" s="93"/>
      <c r="N118" s="93"/>
      <c r="O118" s="93"/>
      <c r="P118" s="93"/>
      <c r="Q118" s="93"/>
      <c r="R118" s="93"/>
      <c r="S118" s="94"/>
    </row>
    <row r="119" spans="11:19" x14ac:dyDescent="0.3">
      <c r="K119" s="92"/>
      <c r="L119" s="93"/>
      <c r="M119" s="93"/>
      <c r="N119" s="93"/>
      <c r="O119" s="93"/>
      <c r="P119" s="93"/>
      <c r="Q119" s="93"/>
      <c r="R119" s="93"/>
      <c r="S119" s="94"/>
    </row>
    <row r="120" spans="11:19" x14ac:dyDescent="0.3">
      <c r="K120" s="92"/>
      <c r="L120" s="93"/>
      <c r="M120" s="93"/>
      <c r="N120" s="93"/>
      <c r="O120" s="93"/>
      <c r="P120" s="93"/>
      <c r="Q120" s="93"/>
      <c r="R120" s="93"/>
      <c r="S120" s="94"/>
    </row>
    <row r="121" spans="11:19" x14ac:dyDescent="0.3">
      <c r="K121" s="92"/>
      <c r="L121" s="93"/>
      <c r="M121" s="93"/>
      <c r="N121" s="93"/>
      <c r="O121" s="93"/>
      <c r="P121" s="93"/>
      <c r="Q121" s="93"/>
      <c r="R121" s="93"/>
      <c r="S121" s="94"/>
    </row>
    <row r="122" spans="11:19" x14ac:dyDescent="0.3">
      <c r="K122" s="92"/>
      <c r="L122" s="93"/>
      <c r="M122" s="93"/>
      <c r="N122" s="93"/>
      <c r="O122" s="93"/>
      <c r="P122" s="93"/>
      <c r="Q122" s="93"/>
      <c r="R122" s="93"/>
      <c r="S122" s="94"/>
    </row>
    <row r="123" spans="11:19" x14ac:dyDescent="0.3">
      <c r="K123" s="92"/>
      <c r="L123" s="93"/>
      <c r="M123" s="93"/>
      <c r="N123" s="93"/>
      <c r="O123" s="93"/>
      <c r="P123" s="93"/>
      <c r="Q123" s="93"/>
      <c r="R123" s="93"/>
      <c r="S123" s="94"/>
    </row>
    <row r="124" spans="11:19" x14ac:dyDescent="0.3">
      <c r="K124" s="92"/>
      <c r="L124" s="93"/>
      <c r="M124" s="93"/>
      <c r="N124" s="93"/>
      <c r="O124" s="93"/>
      <c r="P124" s="93"/>
      <c r="Q124" s="93"/>
      <c r="R124" s="93"/>
      <c r="S124" s="94"/>
    </row>
    <row r="125" spans="11:19" x14ac:dyDescent="0.3">
      <c r="K125" s="92"/>
      <c r="L125" s="93"/>
      <c r="M125" s="93"/>
      <c r="N125" s="93"/>
      <c r="O125" s="93"/>
      <c r="P125" s="93"/>
      <c r="Q125" s="93"/>
      <c r="R125" s="93"/>
      <c r="S125" s="94"/>
    </row>
    <row r="126" spans="11:19" x14ac:dyDescent="0.3">
      <c r="K126" s="92"/>
      <c r="L126" s="93"/>
      <c r="M126" s="93"/>
      <c r="N126" s="93"/>
      <c r="O126" s="93"/>
      <c r="P126" s="93"/>
      <c r="Q126" s="93"/>
      <c r="R126" s="93"/>
      <c r="S126" s="94"/>
    </row>
    <row r="127" spans="11:19" x14ac:dyDescent="0.3">
      <c r="K127" s="92"/>
      <c r="L127" s="93"/>
      <c r="M127" s="93"/>
      <c r="N127" s="93"/>
      <c r="O127" s="93"/>
      <c r="P127" s="93"/>
      <c r="Q127" s="93"/>
      <c r="R127" s="93"/>
      <c r="S127" s="94"/>
    </row>
    <row r="128" spans="11:19" x14ac:dyDescent="0.3">
      <c r="K128" s="92"/>
      <c r="L128" s="93"/>
      <c r="M128" s="93"/>
      <c r="N128" s="93"/>
      <c r="O128" s="93"/>
      <c r="P128" s="93"/>
      <c r="Q128" s="93"/>
      <c r="R128" s="93"/>
      <c r="S128" s="94"/>
    </row>
    <row r="129" spans="11:19" x14ac:dyDescent="0.3">
      <c r="K129" s="92"/>
      <c r="L129" s="93"/>
      <c r="M129" s="93"/>
      <c r="N129" s="93"/>
      <c r="O129" s="93"/>
      <c r="P129" s="93"/>
      <c r="Q129" s="93"/>
      <c r="R129" s="93"/>
      <c r="S129" s="94"/>
    </row>
    <row r="130" spans="11:19" x14ac:dyDescent="0.3">
      <c r="K130" s="92"/>
      <c r="L130" s="93"/>
      <c r="M130" s="93"/>
      <c r="N130" s="93"/>
      <c r="O130" s="93"/>
      <c r="P130" s="93"/>
      <c r="Q130" s="93"/>
      <c r="R130" s="93"/>
      <c r="S130" s="94"/>
    </row>
    <row r="131" spans="11:19" x14ac:dyDescent="0.3">
      <c r="K131" s="92"/>
      <c r="L131" s="93"/>
      <c r="M131" s="93"/>
      <c r="N131" s="93"/>
      <c r="O131" s="93"/>
      <c r="P131" s="93"/>
      <c r="Q131" s="93"/>
      <c r="R131" s="93"/>
      <c r="S131" s="94"/>
    </row>
    <row r="132" spans="11:19" x14ac:dyDescent="0.3">
      <c r="K132" s="92"/>
      <c r="L132" s="93"/>
      <c r="M132" s="93"/>
      <c r="N132" s="93"/>
      <c r="O132" s="93"/>
      <c r="P132" s="93"/>
      <c r="Q132" s="93"/>
      <c r="R132" s="93"/>
      <c r="S132" s="94"/>
    </row>
    <row r="133" spans="11:19" x14ac:dyDescent="0.3">
      <c r="K133" s="35" t="s">
        <v>331</v>
      </c>
      <c r="L133" s="89"/>
      <c r="M133" s="89"/>
      <c r="N133" s="89"/>
      <c r="O133" s="89"/>
      <c r="P133" s="89"/>
      <c r="Q133" s="89"/>
      <c r="R133" s="89"/>
      <c r="S133" s="89"/>
    </row>
    <row r="134" spans="11:19" x14ac:dyDescent="0.3">
      <c r="K134" s="89"/>
      <c r="L134" s="89"/>
      <c r="M134" s="89"/>
      <c r="N134" s="89"/>
      <c r="O134" s="89"/>
      <c r="P134" s="89"/>
      <c r="Q134" s="89"/>
      <c r="R134" s="89"/>
      <c r="S134" s="89"/>
    </row>
    <row r="135" spans="11:19" x14ac:dyDescent="0.3">
      <c r="K135" s="89"/>
      <c r="L135" s="89"/>
      <c r="M135" s="89"/>
      <c r="N135" s="89"/>
      <c r="O135" s="89"/>
      <c r="P135" s="89"/>
      <c r="Q135" s="89"/>
      <c r="R135" s="89"/>
      <c r="S135" s="89"/>
    </row>
    <row r="136" spans="11:19" x14ac:dyDescent="0.3">
      <c r="K136" s="89"/>
      <c r="L136" s="89"/>
      <c r="M136" s="89"/>
      <c r="N136" s="89"/>
      <c r="O136" s="89"/>
      <c r="P136" s="89"/>
      <c r="Q136" s="89"/>
      <c r="R136" s="89"/>
      <c r="S136" s="89"/>
    </row>
    <row r="137" spans="11:19" x14ac:dyDescent="0.3">
      <c r="K137" s="89"/>
      <c r="L137" s="89"/>
      <c r="M137" s="89"/>
      <c r="N137" s="89"/>
      <c r="O137" s="89"/>
      <c r="P137" s="89"/>
      <c r="Q137" s="89"/>
      <c r="R137" s="89"/>
      <c r="S137" s="89"/>
    </row>
    <row r="138" spans="11:19" x14ac:dyDescent="0.3">
      <c r="K138" s="89"/>
      <c r="L138" s="89"/>
      <c r="M138" s="89"/>
      <c r="N138" s="89"/>
      <c r="O138" s="89"/>
      <c r="P138" s="89"/>
      <c r="Q138" s="89"/>
      <c r="R138" s="89"/>
      <c r="S138" s="89"/>
    </row>
    <row r="139" spans="11:19" x14ac:dyDescent="0.3">
      <c r="K139" s="89"/>
      <c r="L139" s="89"/>
      <c r="M139" s="89"/>
      <c r="N139" s="89"/>
      <c r="O139" s="89"/>
      <c r="P139" s="89"/>
      <c r="Q139" s="89"/>
      <c r="R139" s="89"/>
      <c r="S139" s="89"/>
    </row>
    <row r="140" spans="11:19" x14ac:dyDescent="0.3">
      <c r="K140" s="89"/>
      <c r="L140" s="89"/>
      <c r="M140" s="89"/>
      <c r="N140" s="89"/>
      <c r="O140" s="89"/>
      <c r="P140" s="89"/>
      <c r="Q140" s="89"/>
      <c r="R140" s="89"/>
      <c r="S140" s="89"/>
    </row>
    <row r="141" spans="11:19" x14ac:dyDescent="0.3">
      <c r="K141" s="89"/>
      <c r="L141" s="89"/>
      <c r="M141" s="89"/>
      <c r="N141" s="89"/>
      <c r="O141" s="89"/>
      <c r="P141" s="89"/>
      <c r="Q141" s="89"/>
      <c r="R141" s="89"/>
      <c r="S141" s="89"/>
    </row>
    <row r="142" spans="11:19" x14ac:dyDescent="0.3">
      <c r="K142" s="89"/>
      <c r="L142" s="89"/>
      <c r="M142" s="89"/>
      <c r="N142" s="89"/>
      <c r="O142" s="89"/>
      <c r="P142" s="89"/>
      <c r="Q142" s="89"/>
      <c r="R142" s="89"/>
      <c r="S142" s="89"/>
    </row>
    <row r="143" spans="11:19" x14ac:dyDescent="0.3">
      <c r="K143" s="89"/>
      <c r="L143" s="89"/>
      <c r="M143" s="89"/>
      <c r="N143" s="89"/>
      <c r="O143" s="89"/>
      <c r="P143" s="89"/>
      <c r="Q143" s="89"/>
      <c r="R143" s="89"/>
      <c r="S143" s="89"/>
    </row>
    <row r="145" spans="11:19" x14ac:dyDescent="0.3">
      <c r="K145" s="87" t="s">
        <v>25</v>
      </c>
      <c r="L145" s="87"/>
      <c r="M145" s="87"/>
      <c r="N145" s="87"/>
      <c r="O145" s="87"/>
      <c r="P145" s="87"/>
      <c r="Q145" s="87"/>
      <c r="R145" s="87"/>
      <c r="S145" s="87"/>
    </row>
    <row r="146" spans="11:19" x14ac:dyDescent="0.3">
      <c r="K146" s="88"/>
      <c r="L146" s="88"/>
      <c r="M146" s="88"/>
      <c r="N146" s="88"/>
      <c r="O146" s="88"/>
      <c r="P146" s="88"/>
      <c r="Q146" s="88"/>
      <c r="R146" s="88"/>
      <c r="S146" s="88"/>
    </row>
    <row r="147" spans="11:19" x14ac:dyDescent="0.3">
      <c r="K147" s="88"/>
      <c r="L147" s="88"/>
      <c r="M147" s="88"/>
      <c r="N147" s="88"/>
      <c r="O147" s="88"/>
      <c r="P147" s="88"/>
      <c r="Q147" s="88"/>
      <c r="R147" s="88"/>
      <c r="S147" s="88"/>
    </row>
    <row r="148" spans="11:19" x14ac:dyDescent="0.3">
      <c r="K148" s="88"/>
      <c r="L148" s="88"/>
      <c r="M148" s="88"/>
      <c r="N148" s="88"/>
      <c r="O148" s="88"/>
      <c r="P148" s="88"/>
      <c r="Q148" s="88"/>
      <c r="R148" s="88"/>
      <c r="S148" s="88"/>
    </row>
    <row r="149" spans="11:19" x14ac:dyDescent="0.3">
      <c r="K149" s="88"/>
      <c r="L149" s="88"/>
      <c r="M149" s="88"/>
      <c r="N149" s="88"/>
      <c r="O149" s="88"/>
      <c r="P149" s="88"/>
      <c r="Q149" s="88"/>
      <c r="R149" s="88"/>
      <c r="S149" s="88"/>
    </row>
    <row r="150" spans="11:19" x14ac:dyDescent="0.3">
      <c r="K150" s="88"/>
      <c r="L150" s="88"/>
      <c r="M150" s="88"/>
      <c r="N150" s="88"/>
      <c r="O150" s="88"/>
      <c r="P150" s="88"/>
      <c r="Q150" s="88"/>
      <c r="R150" s="88"/>
      <c r="S150" s="88"/>
    </row>
    <row r="151" spans="11:19" x14ac:dyDescent="0.3">
      <c r="K151" s="88"/>
      <c r="L151" s="88"/>
      <c r="M151" s="88"/>
      <c r="N151" s="88"/>
      <c r="O151" s="88"/>
      <c r="P151" s="88"/>
      <c r="Q151" s="88"/>
      <c r="R151" s="88"/>
      <c r="S151" s="88"/>
    </row>
    <row r="152" spans="11:19" x14ac:dyDescent="0.3">
      <c r="K152" s="88"/>
      <c r="L152" s="88"/>
      <c r="M152" s="88"/>
      <c r="N152" s="88"/>
      <c r="O152" s="88"/>
      <c r="P152" s="88"/>
      <c r="Q152" s="88"/>
      <c r="R152" s="88"/>
      <c r="S152" s="88"/>
    </row>
    <row r="153" spans="11:19" x14ac:dyDescent="0.3">
      <c r="K153" s="88"/>
      <c r="L153" s="88"/>
      <c r="M153" s="88"/>
      <c r="N153" s="88"/>
      <c r="O153" s="88"/>
      <c r="P153" s="88"/>
      <c r="Q153" s="88"/>
      <c r="R153" s="88"/>
      <c r="S153" s="88"/>
    </row>
  </sheetData>
  <sheetProtection algorithmName="SHA-512" hashValue="s0sThsMsn/DyJveIuFusrvOMjilJwYSDMIwUTt5xnBsOw6Xw4MgH8mfK0a/NSP96M9f8eg4NVx33Cv5bZJKHOg==" saltValue="KjZLZ5Oamqwi1kt9nqKfHw==" spinCount="100000" sheet="1" objects="1" scenarios="1" insertColumns="0" insertRows="0" insertHyperlinks="0"/>
  <mergeCells count="58">
    <mergeCell ref="A2:E2"/>
    <mergeCell ref="H2:L2"/>
    <mergeCell ref="A3:C3"/>
    <mergeCell ref="H3:J3"/>
    <mergeCell ref="K3:L3"/>
    <mergeCell ref="O2:S2"/>
    <mergeCell ref="O3:Q3"/>
    <mergeCell ref="O4:Q4"/>
    <mergeCell ref="A33:I51"/>
    <mergeCell ref="K52:S52"/>
    <mergeCell ref="A32:I32"/>
    <mergeCell ref="A12:I30"/>
    <mergeCell ref="H8:J8"/>
    <mergeCell ref="A11:I11"/>
    <mergeCell ref="K11:S11"/>
    <mergeCell ref="A4:C4"/>
    <mergeCell ref="A5:C5"/>
    <mergeCell ref="H6:J6"/>
    <mergeCell ref="A6:C6"/>
    <mergeCell ref="H7:J7"/>
    <mergeCell ref="H4:J5"/>
    <mergeCell ref="R4:S4"/>
    <mergeCell ref="K4:L5"/>
    <mergeCell ref="M4:M5"/>
    <mergeCell ref="A7:C7"/>
    <mergeCell ref="A8:C8"/>
    <mergeCell ref="D8:E8"/>
    <mergeCell ref="O5:S5"/>
    <mergeCell ref="O6:Q6"/>
    <mergeCell ref="O7:Q7"/>
    <mergeCell ref="R7:S7"/>
    <mergeCell ref="K12:S30"/>
    <mergeCell ref="K8:L8"/>
    <mergeCell ref="U76:AC91"/>
    <mergeCell ref="U92:AC102"/>
    <mergeCell ref="A53:I53"/>
    <mergeCell ref="A54:I72"/>
    <mergeCell ref="A74:I74"/>
    <mergeCell ref="A75:I93"/>
    <mergeCell ref="K31:S49"/>
    <mergeCell ref="K69:S84"/>
    <mergeCell ref="K85:S100"/>
    <mergeCell ref="K101:S116"/>
    <mergeCell ref="K53:S68"/>
    <mergeCell ref="V2:AC7"/>
    <mergeCell ref="U12:AC27"/>
    <mergeCell ref="U28:AC43"/>
    <mergeCell ref="U44:AC59"/>
    <mergeCell ref="U60:AC75"/>
    <mergeCell ref="U11:AC11"/>
    <mergeCell ref="K145:S145"/>
    <mergeCell ref="K146:S153"/>
    <mergeCell ref="A95:I95"/>
    <mergeCell ref="A96:I103"/>
    <mergeCell ref="U104:AC104"/>
    <mergeCell ref="U105:AC112"/>
    <mergeCell ref="K133:S143"/>
    <mergeCell ref="K117:S132"/>
  </mergeCells>
  <phoneticPr fontId="4"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744A6-F83B-4E23-B513-8C368639709A}">
  <dimension ref="A1:W31"/>
  <sheetViews>
    <sheetView zoomScale="85" zoomScaleNormal="85" workbookViewId="0">
      <selection activeCell="P14" sqref="P14"/>
    </sheetView>
  </sheetViews>
  <sheetFormatPr defaultRowHeight="16.5" x14ac:dyDescent="0.3"/>
  <cols>
    <col min="1" max="16384" width="9" style="1"/>
  </cols>
  <sheetData>
    <row r="1" spans="1:23" x14ac:dyDescent="0.3">
      <c r="A1" t="s">
        <v>1</v>
      </c>
      <c r="B1" s="2" t="str" cm="1">
        <f t="array" aca="1" ref="B1" ca="1">IF(SUM(COUNTIF(INDIRECT({"모터제어기!$R$2"}),"="&amp;IncompleteText))&gt;0,ErrorText,IF(SUM(COUNTIF(INDIRECT({"모터제어기!$R$2"}),"="&amp;ErrorText)),ErrorText,OKText))</f>
        <v>ERROR</v>
      </c>
    </row>
    <row r="2" spans="1:23" x14ac:dyDescent="0.3">
      <c r="A2" s="87" t="s">
        <v>335</v>
      </c>
      <c r="B2" s="87"/>
      <c r="C2" s="87"/>
      <c r="D2" s="87"/>
      <c r="E2" s="87"/>
      <c r="F2" s="87"/>
      <c r="G2" s="87"/>
      <c r="H2" s="87"/>
      <c r="I2" s="87"/>
      <c r="K2" s="110" t="s">
        <v>336</v>
      </c>
      <c r="L2" s="110"/>
      <c r="M2" s="110"/>
      <c r="N2" s="110"/>
      <c r="O2" s="110"/>
      <c r="P2" s="110"/>
      <c r="Q2" s="110"/>
      <c r="R2" s="118" t="str">
        <f>IF(COUNTIF(R6:R11, "="&amp;IncompleteText), IncompleteText, IF(COUNTIF(R6:R11, "="&amp;ErrorText), ErrorText, OKText))</f>
        <v>BLANK</v>
      </c>
      <c r="S2" s="119"/>
      <c r="T2" s="119"/>
      <c r="U2" s="119"/>
      <c r="V2" s="119"/>
      <c r="W2" s="119"/>
    </row>
    <row r="3" spans="1:23" x14ac:dyDescent="0.3">
      <c r="A3" s="108" t="s">
        <v>264</v>
      </c>
      <c r="B3" s="90"/>
      <c r="C3" s="90"/>
      <c r="D3" s="90"/>
      <c r="E3" s="90"/>
      <c r="F3" s="90"/>
      <c r="G3" s="90"/>
      <c r="H3" s="90"/>
      <c r="I3" s="91"/>
      <c r="K3" s="110"/>
      <c r="L3" s="110"/>
      <c r="M3" s="110"/>
      <c r="N3" s="110"/>
      <c r="O3" s="110"/>
      <c r="P3" s="110"/>
      <c r="Q3" s="110"/>
      <c r="R3" s="118"/>
      <c r="S3" s="119"/>
      <c r="T3" s="119"/>
      <c r="U3" s="119"/>
      <c r="V3" s="119"/>
      <c r="W3" s="119"/>
    </row>
    <row r="4" spans="1:23" x14ac:dyDescent="0.3">
      <c r="A4" s="92"/>
      <c r="B4" s="93"/>
      <c r="C4" s="93"/>
      <c r="D4" s="93"/>
      <c r="E4" s="93"/>
      <c r="F4" s="93"/>
      <c r="G4" s="93"/>
      <c r="H4" s="93"/>
      <c r="I4" s="94"/>
      <c r="K4" s="34" t="s">
        <v>337</v>
      </c>
      <c r="L4" s="34"/>
      <c r="M4" s="34" t="s">
        <v>338</v>
      </c>
      <c r="N4" s="34"/>
      <c r="O4" s="34" t="s">
        <v>339</v>
      </c>
      <c r="P4" s="34"/>
      <c r="Q4" s="34" t="s">
        <v>340</v>
      </c>
      <c r="R4" s="120"/>
      <c r="S4" s="109" t="s">
        <v>341</v>
      </c>
      <c r="T4" s="109"/>
      <c r="U4" s="109"/>
      <c r="V4" s="109"/>
      <c r="W4" s="109"/>
    </row>
    <row r="5" spans="1:23" x14ac:dyDescent="0.3">
      <c r="A5" s="92"/>
      <c r="B5" s="93"/>
      <c r="C5" s="93"/>
      <c r="D5" s="93"/>
      <c r="E5" s="93"/>
      <c r="F5" s="93"/>
      <c r="G5" s="93"/>
      <c r="H5" s="93"/>
      <c r="I5" s="94"/>
      <c r="K5" s="34"/>
      <c r="L5" s="34"/>
      <c r="M5" s="34"/>
      <c r="N5" s="34"/>
      <c r="O5" s="34"/>
      <c r="P5" s="34"/>
      <c r="Q5" s="34"/>
      <c r="R5" s="120"/>
      <c r="S5" s="109"/>
      <c r="T5" s="109"/>
      <c r="U5" s="109"/>
      <c r="V5" s="109"/>
      <c r="W5" s="109"/>
    </row>
    <row r="6" spans="1:23" x14ac:dyDescent="0.3">
      <c r="A6" s="92"/>
      <c r="B6" s="93"/>
      <c r="C6" s="93"/>
      <c r="D6" s="93"/>
      <c r="E6" s="93"/>
      <c r="F6" s="93"/>
      <c r="G6" s="93"/>
      <c r="H6" s="93"/>
      <c r="I6" s="94"/>
      <c r="K6" s="122"/>
      <c r="L6" s="122"/>
      <c r="M6" s="121"/>
      <c r="N6" s="121"/>
      <c r="O6" s="122"/>
      <c r="P6" s="122"/>
      <c r="Q6" s="123"/>
      <c r="R6" s="2" t="str">
        <f>IF(COUNTBLANK(M6:O6)&gt;1, IncompleteText, OKText)</f>
        <v>BLANK</v>
      </c>
      <c r="S6" s="122"/>
      <c r="T6" s="122"/>
      <c r="U6" s="122"/>
      <c r="V6" s="122"/>
      <c r="W6" s="122"/>
    </row>
    <row r="7" spans="1:23" x14ac:dyDescent="0.3">
      <c r="A7" s="92"/>
      <c r="B7" s="93"/>
      <c r="C7" s="93"/>
      <c r="D7" s="93"/>
      <c r="E7" s="93"/>
      <c r="F7" s="93"/>
      <c r="G7" s="93"/>
      <c r="H7" s="93"/>
      <c r="I7" s="94"/>
      <c r="K7" s="122"/>
      <c r="L7" s="122"/>
      <c r="M7" s="121"/>
      <c r="N7" s="121"/>
      <c r="O7" s="122"/>
      <c r="P7" s="122"/>
      <c r="Q7" s="123"/>
      <c r="R7" s="2" t="str">
        <f>IF(ISBLANK(M7), "", IF(ISBLANK(O7), IncompleteText, OKText))</f>
        <v/>
      </c>
      <c r="S7" s="122"/>
      <c r="T7" s="122"/>
      <c r="U7" s="122"/>
      <c r="V7" s="122"/>
      <c r="W7" s="122"/>
    </row>
    <row r="8" spans="1:23" x14ac:dyDescent="0.3">
      <c r="A8" s="92"/>
      <c r="B8" s="93"/>
      <c r="C8" s="93"/>
      <c r="D8" s="93"/>
      <c r="E8" s="93"/>
      <c r="F8" s="93"/>
      <c r="G8" s="93"/>
      <c r="H8" s="93"/>
      <c r="I8" s="94"/>
      <c r="K8" s="122"/>
      <c r="L8" s="122"/>
      <c r="M8" s="121"/>
      <c r="N8" s="121"/>
      <c r="O8" s="122"/>
      <c r="P8" s="122"/>
      <c r="Q8" s="123"/>
      <c r="R8" s="2" t="str">
        <f>IF(ISBLANK(M8), "", IF(ISBLANK(O8), IncompleteText, OKText))</f>
        <v/>
      </c>
      <c r="S8" s="122"/>
      <c r="T8" s="122"/>
      <c r="U8" s="122"/>
      <c r="V8" s="122"/>
      <c r="W8" s="122"/>
    </row>
    <row r="9" spans="1:23" x14ac:dyDescent="0.3">
      <c r="A9" s="92"/>
      <c r="B9" s="93"/>
      <c r="C9" s="93"/>
      <c r="D9" s="93"/>
      <c r="E9" s="93"/>
      <c r="F9" s="93"/>
      <c r="G9" s="93"/>
      <c r="H9" s="93"/>
      <c r="I9" s="94"/>
      <c r="K9" s="122"/>
      <c r="L9" s="122"/>
      <c r="M9" s="121"/>
      <c r="N9" s="121"/>
      <c r="O9" s="122"/>
      <c r="P9" s="122"/>
      <c r="Q9" s="123"/>
      <c r="R9" s="2" t="str">
        <f>IF(ISBLANK(M9), "", IF(ISBLANK(O9), IncompleteText, OKText))</f>
        <v/>
      </c>
      <c r="S9" s="122"/>
      <c r="T9" s="122"/>
      <c r="U9" s="122"/>
      <c r="V9" s="122"/>
      <c r="W9" s="122"/>
    </row>
    <row r="10" spans="1:23" x14ac:dyDescent="0.3">
      <c r="A10" s="92"/>
      <c r="B10" s="93"/>
      <c r="C10" s="93"/>
      <c r="D10" s="93"/>
      <c r="E10" s="93"/>
      <c r="F10" s="93"/>
      <c r="G10" s="93"/>
      <c r="H10" s="93"/>
      <c r="I10" s="94"/>
      <c r="K10" s="122"/>
      <c r="L10" s="122"/>
      <c r="M10" s="121"/>
      <c r="N10" s="121"/>
      <c r="O10" s="122"/>
      <c r="P10" s="122"/>
      <c r="Q10" s="123"/>
      <c r="R10" s="2" t="str">
        <f>IF(ISBLANK(M10), "", IF(ISBLANK(O10), IncompleteText, OKText))</f>
        <v/>
      </c>
      <c r="S10" s="122"/>
      <c r="T10" s="122"/>
      <c r="U10" s="122"/>
      <c r="V10" s="122"/>
      <c r="W10" s="122"/>
    </row>
    <row r="11" spans="1:23" x14ac:dyDescent="0.3">
      <c r="A11" s="92"/>
      <c r="B11" s="93"/>
      <c r="C11" s="93"/>
      <c r="D11" s="93"/>
      <c r="E11" s="93"/>
      <c r="F11" s="93"/>
      <c r="G11" s="93"/>
      <c r="H11" s="93"/>
      <c r="I11" s="94"/>
      <c r="K11" s="122"/>
      <c r="L11" s="122"/>
      <c r="M11" s="121"/>
      <c r="N11" s="121"/>
      <c r="O11" s="122"/>
      <c r="P11" s="122"/>
      <c r="Q11" s="123"/>
      <c r="R11" s="2" t="str">
        <f>IF(ISBLANK(M11), "", IF(ISBLANK(O11), IncompleteText, OKText))</f>
        <v/>
      </c>
      <c r="S11" s="122"/>
      <c r="T11" s="122"/>
      <c r="U11" s="122"/>
      <c r="V11" s="122"/>
      <c r="W11" s="122"/>
    </row>
    <row r="12" spans="1:23" x14ac:dyDescent="0.3">
      <c r="A12" s="92"/>
      <c r="B12" s="93"/>
      <c r="C12" s="93"/>
      <c r="D12" s="93"/>
      <c r="E12" s="93"/>
      <c r="F12" s="93"/>
      <c r="G12" s="93"/>
      <c r="H12" s="93"/>
      <c r="I12" s="94"/>
    </row>
    <row r="13" spans="1:23" x14ac:dyDescent="0.3">
      <c r="A13" s="92"/>
      <c r="B13" s="93"/>
      <c r="C13" s="93"/>
      <c r="D13" s="93"/>
      <c r="E13" s="93"/>
      <c r="F13" s="93"/>
      <c r="G13" s="93"/>
      <c r="H13" s="93"/>
      <c r="I13" s="94"/>
    </row>
    <row r="14" spans="1:23" ht="16.5" customHeight="1" x14ac:dyDescent="0.3">
      <c r="A14" s="92"/>
      <c r="B14" s="93"/>
      <c r="C14" s="93"/>
      <c r="D14" s="93"/>
      <c r="E14" s="93"/>
      <c r="F14" s="93"/>
      <c r="G14" s="93"/>
      <c r="H14" s="93"/>
      <c r="I14" s="94"/>
    </row>
    <row r="15" spans="1:23" x14ac:dyDescent="0.3">
      <c r="A15" s="92"/>
      <c r="B15" s="93"/>
      <c r="C15" s="93"/>
      <c r="D15" s="93"/>
      <c r="E15" s="93"/>
      <c r="F15" s="93"/>
      <c r="G15" s="93"/>
      <c r="H15" s="93"/>
      <c r="I15" s="94"/>
    </row>
    <row r="16" spans="1:23" x14ac:dyDescent="0.3">
      <c r="A16" s="92"/>
      <c r="B16" s="93"/>
      <c r="C16" s="93"/>
      <c r="D16" s="93"/>
      <c r="E16" s="93"/>
      <c r="F16" s="93"/>
      <c r="G16" s="93"/>
      <c r="H16" s="93"/>
      <c r="I16" s="94"/>
    </row>
    <row r="17" spans="1:9" x14ac:dyDescent="0.3">
      <c r="A17" s="92"/>
      <c r="B17" s="93"/>
      <c r="C17" s="93"/>
      <c r="D17" s="93"/>
      <c r="E17" s="93"/>
      <c r="F17" s="93"/>
      <c r="G17" s="93"/>
      <c r="H17" s="93"/>
      <c r="I17" s="94"/>
    </row>
    <row r="18" spans="1:9" x14ac:dyDescent="0.3">
      <c r="A18" s="92"/>
      <c r="B18" s="93"/>
      <c r="C18" s="93"/>
      <c r="D18" s="93"/>
      <c r="E18" s="93"/>
      <c r="F18" s="93"/>
      <c r="G18" s="93"/>
      <c r="H18" s="93"/>
      <c r="I18" s="94"/>
    </row>
    <row r="19" spans="1:9" x14ac:dyDescent="0.3">
      <c r="A19" s="92"/>
      <c r="B19" s="93"/>
      <c r="C19" s="93"/>
      <c r="D19" s="93"/>
      <c r="E19" s="93"/>
      <c r="F19" s="93"/>
      <c r="G19" s="93"/>
      <c r="H19" s="93"/>
      <c r="I19" s="94"/>
    </row>
    <row r="20" spans="1:9" x14ac:dyDescent="0.3">
      <c r="A20" s="92"/>
      <c r="B20" s="93"/>
      <c r="C20" s="93"/>
      <c r="D20" s="93"/>
      <c r="E20" s="93"/>
      <c r="F20" s="93"/>
      <c r="G20" s="93"/>
      <c r="H20" s="93"/>
      <c r="I20" s="94"/>
    </row>
    <row r="21" spans="1:9" x14ac:dyDescent="0.3">
      <c r="A21" s="97"/>
      <c r="B21" s="98"/>
      <c r="C21" s="98"/>
      <c r="D21" s="98"/>
      <c r="E21" s="98"/>
      <c r="F21" s="98"/>
      <c r="G21" s="98"/>
      <c r="H21" s="98"/>
      <c r="I21" s="99"/>
    </row>
    <row r="23" spans="1:9" x14ac:dyDescent="0.3">
      <c r="A23" s="87" t="s">
        <v>25</v>
      </c>
      <c r="B23" s="87"/>
      <c r="C23" s="87"/>
      <c r="D23" s="87"/>
      <c r="E23" s="87"/>
      <c r="F23" s="87"/>
      <c r="G23" s="87"/>
      <c r="H23" s="87"/>
      <c r="I23" s="87"/>
    </row>
    <row r="24" spans="1:9" x14ac:dyDescent="0.3">
      <c r="A24" s="88"/>
      <c r="B24" s="88"/>
      <c r="C24" s="88"/>
      <c r="D24" s="88"/>
      <c r="E24" s="88"/>
      <c r="F24" s="88"/>
      <c r="G24" s="88"/>
      <c r="H24" s="88"/>
      <c r="I24" s="88"/>
    </row>
    <row r="25" spans="1:9" x14ac:dyDescent="0.3">
      <c r="A25" s="88"/>
      <c r="B25" s="88"/>
      <c r="C25" s="88"/>
      <c r="D25" s="88"/>
      <c r="E25" s="88"/>
      <c r="F25" s="88"/>
      <c r="G25" s="88"/>
      <c r="H25" s="88"/>
      <c r="I25" s="88"/>
    </row>
    <row r="26" spans="1:9" x14ac:dyDescent="0.3">
      <c r="A26" s="88"/>
      <c r="B26" s="88"/>
      <c r="C26" s="88"/>
      <c r="D26" s="88"/>
      <c r="E26" s="88"/>
      <c r="F26" s="88"/>
      <c r="G26" s="88"/>
      <c r="H26" s="88"/>
      <c r="I26" s="88"/>
    </row>
    <row r="27" spans="1:9" x14ac:dyDescent="0.3">
      <c r="A27" s="88"/>
      <c r="B27" s="88"/>
      <c r="C27" s="88"/>
      <c r="D27" s="88"/>
      <c r="E27" s="88"/>
      <c r="F27" s="88"/>
      <c r="G27" s="88"/>
      <c r="H27" s="88"/>
      <c r="I27" s="88"/>
    </row>
    <row r="28" spans="1:9" x14ac:dyDescent="0.3">
      <c r="A28" s="88"/>
      <c r="B28" s="88"/>
      <c r="C28" s="88"/>
      <c r="D28" s="88"/>
      <c r="E28" s="88"/>
      <c r="F28" s="88"/>
      <c r="G28" s="88"/>
      <c r="H28" s="88"/>
      <c r="I28" s="88"/>
    </row>
    <row r="29" spans="1:9" x14ac:dyDescent="0.3">
      <c r="A29" s="88"/>
      <c r="B29" s="88"/>
      <c r="C29" s="88"/>
      <c r="D29" s="88"/>
      <c r="E29" s="88"/>
      <c r="F29" s="88"/>
      <c r="G29" s="88"/>
      <c r="H29" s="88"/>
      <c r="I29" s="88"/>
    </row>
    <row r="30" spans="1:9" x14ac:dyDescent="0.3">
      <c r="A30" s="88"/>
      <c r="B30" s="88"/>
      <c r="C30" s="88"/>
      <c r="D30" s="88"/>
      <c r="E30" s="88"/>
      <c r="F30" s="88"/>
      <c r="G30" s="88"/>
      <c r="H30" s="88"/>
      <c r="I30" s="88"/>
    </row>
    <row r="31" spans="1:9" x14ac:dyDescent="0.3">
      <c r="A31" s="88"/>
      <c r="B31" s="88"/>
      <c r="C31" s="88"/>
      <c r="D31" s="88"/>
      <c r="E31" s="88"/>
      <c r="F31" s="88"/>
      <c r="G31" s="88"/>
      <c r="H31" s="88"/>
      <c r="I31" s="88"/>
    </row>
  </sheetData>
  <sheetProtection algorithmName="SHA-512" hashValue="rD9XaV4daBtqXGT+1oBpepQ/90kdn2ZJHTrrgRdfKaCPC4Z+iO2dj1gZNrq+lEL5CToeW+iXDcqK+foko1dh3Q==" saltValue="spl17YSqKI4W5mZEVD9KQQ==" spinCount="100000" sheet="1" objects="1" scenarios="1" insertColumns="0" insertRows="0" insertHyperlinks="0"/>
  <mergeCells count="35">
    <mergeCell ref="S11:W11"/>
    <mergeCell ref="K9:L9"/>
    <mergeCell ref="M9:N9"/>
    <mergeCell ref="O9:P9"/>
    <mergeCell ref="S9:W9"/>
    <mergeCell ref="K10:L10"/>
    <mergeCell ref="M10:N10"/>
    <mergeCell ref="O10:P10"/>
    <mergeCell ref="S10:W10"/>
    <mergeCell ref="S7:W7"/>
    <mergeCell ref="K8:L8"/>
    <mergeCell ref="M8:N8"/>
    <mergeCell ref="O8:P8"/>
    <mergeCell ref="S8:W8"/>
    <mergeCell ref="S4:W5"/>
    <mergeCell ref="K6:L6"/>
    <mergeCell ref="M6:N6"/>
    <mergeCell ref="O6:P6"/>
    <mergeCell ref="S6:W6"/>
    <mergeCell ref="R2:R3"/>
    <mergeCell ref="K4:L5"/>
    <mergeCell ref="M4:N5"/>
    <mergeCell ref="O4:P5"/>
    <mergeCell ref="Q4:Q5"/>
    <mergeCell ref="A24:I31"/>
    <mergeCell ref="A2:I2"/>
    <mergeCell ref="A3:I21"/>
    <mergeCell ref="A23:I23"/>
    <mergeCell ref="K2:Q3"/>
    <mergeCell ref="K7:L7"/>
    <mergeCell ref="M7:N7"/>
    <mergeCell ref="O7:P7"/>
    <mergeCell ref="K11:L11"/>
    <mergeCell ref="M11:N11"/>
    <mergeCell ref="O11:P11"/>
  </mergeCells>
  <phoneticPr fontId="4" type="noConversion"/>
  <dataValidations disablePrompts="1" count="1">
    <dataValidation type="list" allowBlank="1" showInputMessage="1" showErrorMessage="1" sqref="O6:O11" xr:uid="{A1D33579-B8AC-4902-A411-C2CF9E5A8726}">
      <formula1>"Analog,Digital"</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C8ABB-BA80-4403-904C-398733BE7F83}">
  <dimension ref="A1:S38"/>
  <sheetViews>
    <sheetView zoomScale="70" zoomScaleNormal="70" workbookViewId="0">
      <selection activeCell="K11" sqref="K11:S11"/>
    </sheetView>
  </sheetViews>
  <sheetFormatPr defaultRowHeight="16.5" x14ac:dyDescent="0.3"/>
  <cols>
    <col min="1" max="16384" width="9" style="11"/>
  </cols>
  <sheetData>
    <row r="1" spans="1:19" x14ac:dyDescent="0.3">
      <c r="A1" s="12" t="s">
        <v>1</v>
      </c>
      <c r="B1" s="13" t="str" cm="1">
        <f t="array" aca="1" ref="B1" ca="1">IF(SUM(COUNTIF(INDIRECT({"기타구성요소!$F$2"}),"="&amp;IncompleteText))&gt;0,ErrorText,IF(SUM(COUNTIF(INDIRECT({"기타구성요소!$F$2"}),"="&amp;ErrorText)),ErrorText,OKText))</f>
        <v>ERROR</v>
      </c>
    </row>
    <row r="2" spans="1:19" x14ac:dyDescent="0.3">
      <c r="A2" s="41" t="s">
        <v>265</v>
      </c>
      <c r="B2" s="41"/>
      <c r="C2" s="41"/>
      <c r="D2" s="41"/>
      <c r="E2" s="41"/>
      <c r="F2" s="13" t="str">
        <f>IF(COUNTIF(F3:F7, "="&amp;IncompleteText), IncompleteText, IF(COUNTIF(F3:F7, "="&amp;ErrorText), ErrorText, OKText))</f>
        <v>BLANK</v>
      </c>
    </row>
    <row r="3" spans="1:19" x14ac:dyDescent="0.3">
      <c r="A3" s="34" t="s">
        <v>266</v>
      </c>
      <c r="B3" s="34"/>
      <c r="C3" s="34"/>
      <c r="D3" s="14"/>
      <c r="E3" s="8" t="s">
        <v>271</v>
      </c>
      <c r="F3" s="13" t="str">
        <f t="shared" ref="F3:F7" si="0">IF(ISBLANK(D3), IncompleteText, OKText)</f>
        <v>BLANK</v>
      </c>
    </row>
    <row r="4" spans="1:19" x14ac:dyDescent="0.3">
      <c r="A4" s="34" t="s">
        <v>267</v>
      </c>
      <c r="B4" s="34"/>
      <c r="C4" s="34"/>
      <c r="D4" s="14"/>
      <c r="E4" s="8" t="s">
        <v>271</v>
      </c>
      <c r="F4" s="13" t="str">
        <f t="shared" si="0"/>
        <v>BLANK</v>
      </c>
    </row>
    <row r="5" spans="1:19" x14ac:dyDescent="0.3">
      <c r="A5" s="34" t="s">
        <v>268</v>
      </c>
      <c r="B5" s="34"/>
      <c r="C5" s="34"/>
      <c r="D5" s="63"/>
      <c r="E5" s="64"/>
      <c r="F5" s="13" t="str">
        <f t="shared" si="0"/>
        <v>BLANK</v>
      </c>
    </row>
    <row r="6" spans="1:19" x14ac:dyDescent="0.3">
      <c r="A6" s="34" t="s">
        <v>269</v>
      </c>
      <c r="B6" s="34"/>
      <c r="C6" s="34"/>
      <c r="D6" s="36"/>
      <c r="E6" s="37"/>
      <c r="F6" s="13" t="str">
        <f t="shared" si="0"/>
        <v>BLANK</v>
      </c>
    </row>
    <row r="7" spans="1:19" x14ac:dyDescent="0.3">
      <c r="A7" s="34" t="s">
        <v>270</v>
      </c>
      <c r="B7" s="34"/>
      <c r="C7" s="34"/>
      <c r="D7" s="36"/>
      <c r="E7" s="37"/>
      <c r="F7" s="13" t="str">
        <f t="shared" si="0"/>
        <v>BLANK</v>
      </c>
    </row>
    <row r="9" spans="1:19" x14ac:dyDescent="0.3">
      <c r="A9" s="41" t="s">
        <v>272</v>
      </c>
      <c r="B9" s="41"/>
      <c r="C9" s="41"/>
      <c r="D9" s="41"/>
      <c r="E9" s="41"/>
      <c r="F9" s="41"/>
      <c r="G9" s="41"/>
      <c r="H9" s="41"/>
      <c r="I9" s="41"/>
      <c r="K9" s="41" t="s">
        <v>274</v>
      </c>
      <c r="L9" s="41"/>
      <c r="M9" s="41"/>
      <c r="N9" s="41"/>
      <c r="O9" s="41"/>
      <c r="P9" s="41"/>
      <c r="Q9" s="41"/>
      <c r="R9" s="41"/>
      <c r="S9" s="41"/>
    </row>
    <row r="10" spans="1:19" x14ac:dyDescent="0.3">
      <c r="A10" s="70" t="s">
        <v>273</v>
      </c>
      <c r="B10" s="71"/>
      <c r="C10" s="71"/>
      <c r="D10" s="71"/>
      <c r="E10" s="71"/>
      <c r="F10" s="71"/>
      <c r="G10" s="71"/>
      <c r="H10" s="71"/>
      <c r="I10" s="72"/>
      <c r="K10" s="36" t="s">
        <v>275</v>
      </c>
      <c r="L10" s="85"/>
      <c r="M10" s="85"/>
      <c r="N10" s="85"/>
      <c r="O10" s="85"/>
      <c r="P10" s="85"/>
      <c r="Q10" s="85"/>
      <c r="R10" s="85"/>
      <c r="S10" s="86"/>
    </row>
    <row r="11" spans="1:19" x14ac:dyDescent="0.3">
      <c r="A11" s="73"/>
      <c r="B11" s="74"/>
      <c r="C11" s="74"/>
      <c r="D11" s="74"/>
      <c r="E11" s="74"/>
      <c r="F11" s="74"/>
      <c r="G11" s="74"/>
      <c r="H11" s="74"/>
      <c r="I11" s="75"/>
      <c r="K11" s="36" t="s">
        <v>86</v>
      </c>
      <c r="L11" s="67"/>
      <c r="M11" s="67"/>
      <c r="N11" s="67"/>
      <c r="O11" s="67"/>
      <c r="P11" s="67"/>
      <c r="Q11" s="67"/>
      <c r="R11" s="67"/>
      <c r="S11" s="37"/>
    </row>
    <row r="12" spans="1:19" x14ac:dyDescent="0.3">
      <c r="A12" s="73"/>
      <c r="B12" s="74"/>
      <c r="C12" s="74"/>
      <c r="D12" s="74"/>
      <c r="E12" s="74"/>
      <c r="F12" s="74"/>
      <c r="G12" s="74"/>
      <c r="H12" s="74"/>
      <c r="I12" s="75"/>
      <c r="K12" s="36"/>
      <c r="L12" s="67"/>
      <c r="M12" s="67"/>
      <c r="N12" s="67"/>
      <c r="O12" s="67"/>
      <c r="P12" s="67"/>
      <c r="Q12" s="67"/>
      <c r="R12" s="67"/>
      <c r="S12" s="37"/>
    </row>
    <row r="13" spans="1:19" x14ac:dyDescent="0.3">
      <c r="A13" s="73"/>
      <c r="B13" s="74"/>
      <c r="C13" s="74"/>
      <c r="D13" s="74"/>
      <c r="E13" s="74"/>
      <c r="F13" s="74"/>
      <c r="G13" s="74"/>
      <c r="H13" s="74"/>
      <c r="I13" s="75"/>
      <c r="K13" s="36"/>
      <c r="L13" s="67"/>
      <c r="M13" s="67"/>
      <c r="N13" s="67"/>
      <c r="O13" s="67"/>
      <c r="P13" s="67"/>
      <c r="Q13" s="67"/>
      <c r="R13" s="67"/>
      <c r="S13" s="37"/>
    </row>
    <row r="14" spans="1:19" x14ac:dyDescent="0.3">
      <c r="A14" s="73"/>
      <c r="B14" s="74"/>
      <c r="C14" s="74"/>
      <c r="D14" s="74"/>
      <c r="E14" s="74"/>
      <c r="F14" s="74"/>
      <c r="G14" s="74"/>
      <c r="H14" s="74"/>
      <c r="I14" s="75"/>
      <c r="K14" s="36"/>
      <c r="L14" s="67"/>
      <c r="M14" s="67"/>
      <c r="N14" s="67"/>
      <c r="O14" s="67"/>
      <c r="P14" s="67"/>
      <c r="Q14" s="67"/>
      <c r="R14" s="67"/>
      <c r="S14" s="37"/>
    </row>
    <row r="15" spans="1:19" x14ac:dyDescent="0.3">
      <c r="A15" s="73"/>
      <c r="B15" s="74"/>
      <c r="C15" s="74"/>
      <c r="D15" s="74"/>
      <c r="E15" s="74"/>
      <c r="F15" s="74"/>
      <c r="G15" s="74"/>
      <c r="H15" s="74"/>
      <c r="I15" s="75"/>
      <c r="K15" s="36"/>
      <c r="L15" s="67"/>
      <c r="M15" s="67"/>
      <c r="N15" s="67"/>
      <c r="O15" s="67"/>
      <c r="P15" s="67"/>
      <c r="Q15" s="67"/>
      <c r="R15" s="67"/>
      <c r="S15" s="37"/>
    </row>
    <row r="16" spans="1:19" x14ac:dyDescent="0.3">
      <c r="A16" s="73"/>
      <c r="B16" s="74"/>
      <c r="C16" s="74"/>
      <c r="D16" s="74"/>
      <c r="E16" s="74"/>
      <c r="F16" s="74"/>
      <c r="G16" s="74"/>
      <c r="H16" s="74"/>
      <c r="I16" s="75"/>
      <c r="K16" s="36"/>
      <c r="L16" s="67"/>
      <c r="M16" s="67"/>
      <c r="N16" s="67"/>
      <c r="O16" s="67"/>
      <c r="P16" s="67"/>
      <c r="Q16" s="67"/>
      <c r="R16" s="67"/>
      <c r="S16" s="37"/>
    </row>
    <row r="17" spans="1:19" x14ac:dyDescent="0.3">
      <c r="A17" s="73"/>
      <c r="B17" s="74"/>
      <c r="C17" s="74"/>
      <c r="D17" s="74"/>
      <c r="E17" s="74"/>
      <c r="F17" s="74"/>
      <c r="G17" s="74"/>
      <c r="H17" s="74"/>
      <c r="I17" s="75"/>
      <c r="K17" s="35"/>
      <c r="L17" s="35"/>
      <c r="M17" s="35"/>
      <c r="N17" s="35"/>
      <c r="O17" s="35"/>
      <c r="P17" s="35"/>
      <c r="Q17" s="35"/>
      <c r="R17" s="35"/>
      <c r="S17" s="35"/>
    </row>
    <row r="18" spans="1:19" x14ac:dyDescent="0.3">
      <c r="A18" s="73"/>
      <c r="B18" s="74"/>
      <c r="C18" s="74"/>
      <c r="D18" s="74"/>
      <c r="E18" s="74"/>
      <c r="F18" s="74"/>
      <c r="G18" s="74"/>
      <c r="H18" s="74"/>
      <c r="I18" s="75"/>
    </row>
    <row r="19" spans="1:19" x14ac:dyDescent="0.3">
      <c r="A19" s="73"/>
      <c r="B19" s="74"/>
      <c r="C19" s="74"/>
      <c r="D19" s="74"/>
      <c r="E19" s="74"/>
      <c r="F19" s="74"/>
      <c r="G19" s="74"/>
      <c r="H19" s="74"/>
      <c r="I19" s="75"/>
      <c r="K19" s="41" t="s">
        <v>25</v>
      </c>
      <c r="L19" s="41"/>
      <c r="M19" s="41"/>
      <c r="N19" s="41"/>
      <c r="O19" s="41"/>
      <c r="P19" s="41"/>
      <c r="Q19" s="41"/>
      <c r="R19" s="41"/>
      <c r="S19" s="41"/>
    </row>
    <row r="20" spans="1:19" x14ac:dyDescent="0.3">
      <c r="A20" s="73"/>
      <c r="B20" s="74"/>
      <c r="C20" s="74"/>
      <c r="D20" s="74"/>
      <c r="E20" s="74"/>
      <c r="F20" s="74"/>
      <c r="G20" s="74"/>
      <c r="H20" s="74"/>
      <c r="I20" s="75"/>
      <c r="K20" s="35"/>
      <c r="L20" s="35"/>
      <c r="M20" s="35"/>
      <c r="N20" s="35"/>
      <c r="O20" s="35"/>
      <c r="P20" s="35"/>
      <c r="Q20" s="35"/>
      <c r="R20" s="35"/>
      <c r="S20" s="35"/>
    </row>
    <row r="21" spans="1:19" x14ac:dyDescent="0.3">
      <c r="A21" s="73"/>
      <c r="B21" s="74"/>
      <c r="C21" s="74"/>
      <c r="D21" s="74"/>
      <c r="E21" s="74"/>
      <c r="F21" s="74"/>
      <c r="G21" s="74"/>
      <c r="H21" s="74"/>
      <c r="I21" s="75"/>
      <c r="K21" s="35"/>
      <c r="L21" s="35"/>
      <c r="M21" s="35"/>
      <c r="N21" s="35"/>
      <c r="O21" s="35"/>
      <c r="P21" s="35"/>
      <c r="Q21" s="35"/>
      <c r="R21" s="35"/>
      <c r="S21" s="35"/>
    </row>
    <row r="22" spans="1:19" x14ac:dyDescent="0.3">
      <c r="A22" s="73"/>
      <c r="B22" s="74"/>
      <c r="C22" s="74"/>
      <c r="D22" s="74"/>
      <c r="E22" s="74"/>
      <c r="F22" s="74"/>
      <c r="G22" s="74"/>
      <c r="H22" s="74"/>
      <c r="I22" s="75"/>
      <c r="K22" s="35"/>
      <c r="L22" s="35"/>
      <c r="M22" s="35"/>
      <c r="N22" s="35"/>
      <c r="O22" s="35"/>
      <c r="P22" s="35"/>
      <c r="Q22" s="35"/>
      <c r="R22" s="35"/>
      <c r="S22" s="35"/>
    </row>
    <row r="23" spans="1:19" x14ac:dyDescent="0.3">
      <c r="A23" s="73"/>
      <c r="B23" s="74"/>
      <c r="C23" s="74"/>
      <c r="D23" s="74"/>
      <c r="E23" s="74"/>
      <c r="F23" s="74"/>
      <c r="G23" s="74"/>
      <c r="H23" s="74"/>
      <c r="I23" s="75"/>
      <c r="K23" s="35"/>
      <c r="L23" s="35"/>
      <c r="M23" s="35"/>
      <c r="N23" s="35"/>
      <c r="O23" s="35"/>
      <c r="P23" s="35"/>
      <c r="Q23" s="35"/>
      <c r="R23" s="35"/>
      <c r="S23" s="35"/>
    </row>
    <row r="24" spans="1:19" x14ac:dyDescent="0.3">
      <c r="A24" s="73"/>
      <c r="B24" s="74"/>
      <c r="C24" s="74"/>
      <c r="D24" s="74"/>
      <c r="E24" s="74"/>
      <c r="F24" s="74"/>
      <c r="G24" s="74"/>
      <c r="H24" s="74"/>
      <c r="I24" s="75"/>
      <c r="K24" s="35"/>
      <c r="L24" s="35"/>
      <c r="M24" s="35"/>
      <c r="N24" s="35"/>
      <c r="O24" s="35"/>
      <c r="P24" s="35"/>
      <c r="Q24" s="35"/>
      <c r="R24" s="35"/>
      <c r="S24" s="35"/>
    </row>
    <row r="25" spans="1:19" x14ac:dyDescent="0.3">
      <c r="A25" s="73"/>
      <c r="B25" s="74"/>
      <c r="C25" s="74"/>
      <c r="D25" s="74"/>
      <c r="E25" s="74"/>
      <c r="F25" s="74"/>
      <c r="G25" s="74"/>
      <c r="H25" s="74"/>
      <c r="I25" s="75"/>
      <c r="K25" s="35"/>
      <c r="L25" s="35"/>
      <c r="M25" s="35"/>
      <c r="N25" s="35"/>
      <c r="O25" s="35"/>
      <c r="P25" s="35"/>
      <c r="Q25" s="35"/>
      <c r="R25" s="35"/>
      <c r="S25" s="35"/>
    </row>
    <row r="26" spans="1:19" x14ac:dyDescent="0.3">
      <c r="A26" s="73"/>
      <c r="B26" s="74"/>
      <c r="C26" s="74"/>
      <c r="D26" s="74"/>
      <c r="E26" s="74"/>
      <c r="F26" s="74"/>
      <c r="G26" s="74"/>
      <c r="H26" s="74"/>
      <c r="I26" s="75"/>
      <c r="K26" s="35"/>
      <c r="L26" s="35"/>
      <c r="M26" s="35"/>
      <c r="N26" s="35"/>
      <c r="O26" s="35"/>
      <c r="P26" s="35"/>
      <c r="Q26" s="35"/>
      <c r="R26" s="35"/>
      <c r="S26" s="35"/>
    </row>
    <row r="27" spans="1:19" x14ac:dyDescent="0.3">
      <c r="A27" s="73"/>
      <c r="B27" s="74"/>
      <c r="C27" s="74"/>
      <c r="D27" s="74"/>
      <c r="E27" s="74"/>
      <c r="F27" s="74"/>
      <c r="G27" s="74"/>
      <c r="H27" s="74"/>
      <c r="I27" s="75"/>
      <c r="K27" s="35"/>
      <c r="L27" s="35"/>
      <c r="M27" s="35"/>
      <c r="N27" s="35"/>
      <c r="O27" s="35"/>
      <c r="P27" s="35"/>
      <c r="Q27" s="35"/>
      <c r="R27" s="35"/>
      <c r="S27" s="35"/>
    </row>
    <row r="28" spans="1:19" x14ac:dyDescent="0.3">
      <c r="A28" s="76"/>
      <c r="B28" s="77"/>
      <c r="C28" s="77"/>
      <c r="D28" s="77"/>
      <c r="E28" s="77"/>
      <c r="F28" s="77"/>
      <c r="G28" s="77"/>
      <c r="H28" s="77"/>
      <c r="I28" s="78"/>
    </row>
    <row r="30" spans="1:19" x14ac:dyDescent="0.3">
      <c r="A30" s="41" t="s">
        <v>25</v>
      </c>
      <c r="B30" s="41"/>
      <c r="C30" s="41"/>
      <c r="D30" s="41"/>
      <c r="E30" s="41"/>
      <c r="F30" s="41"/>
      <c r="G30" s="41"/>
      <c r="H30" s="41"/>
      <c r="I30" s="41"/>
    </row>
    <row r="31" spans="1:19" x14ac:dyDescent="0.3">
      <c r="A31" s="35"/>
      <c r="B31" s="35"/>
      <c r="C31" s="35"/>
      <c r="D31" s="35"/>
      <c r="E31" s="35"/>
      <c r="F31" s="35"/>
      <c r="G31" s="35"/>
      <c r="H31" s="35"/>
      <c r="I31" s="35"/>
    </row>
    <row r="32" spans="1:19" x14ac:dyDescent="0.3">
      <c r="A32" s="35"/>
      <c r="B32" s="35"/>
      <c r="C32" s="35"/>
      <c r="D32" s="35"/>
      <c r="E32" s="35"/>
      <c r="F32" s="35"/>
      <c r="G32" s="35"/>
      <c r="H32" s="35"/>
      <c r="I32" s="35"/>
    </row>
    <row r="33" spans="1:9" x14ac:dyDescent="0.3">
      <c r="A33" s="35"/>
      <c r="B33" s="35"/>
      <c r="C33" s="35"/>
      <c r="D33" s="35"/>
      <c r="E33" s="35"/>
      <c r="F33" s="35"/>
      <c r="G33" s="35"/>
      <c r="H33" s="35"/>
      <c r="I33" s="35"/>
    </row>
    <row r="34" spans="1:9" x14ac:dyDescent="0.3">
      <c r="A34" s="35"/>
      <c r="B34" s="35"/>
      <c r="C34" s="35"/>
      <c r="D34" s="35"/>
      <c r="E34" s="35"/>
      <c r="F34" s="35"/>
      <c r="G34" s="35"/>
      <c r="H34" s="35"/>
      <c r="I34" s="35"/>
    </row>
    <row r="35" spans="1:9" x14ac:dyDescent="0.3">
      <c r="A35" s="35"/>
      <c r="B35" s="35"/>
      <c r="C35" s="35"/>
      <c r="D35" s="35"/>
      <c r="E35" s="35"/>
      <c r="F35" s="35"/>
      <c r="G35" s="35"/>
      <c r="H35" s="35"/>
      <c r="I35" s="35"/>
    </row>
    <row r="36" spans="1:9" x14ac:dyDescent="0.3">
      <c r="A36" s="35"/>
      <c r="B36" s="35"/>
      <c r="C36" s="35"/>
      <c r="D36" s="35"/>
      <c r="E36" s="35"/>
      <c r="F36" s="35"/>
      <c r="G36" s="35"/>
      <c r="H36" s="35"/>
      <c r="I36" s="35"/>
    </row>
    <row r="37" spans="1:9" x14ac:dyDescent="0.3">
      <c r="A37" s="35"/>
      <c r="B37" s="35"/>
      <c r="C37" s="35"/>
      <c r="D37" s="35"/>
      <c r="E37" s="35"/>
      <c r="F37" s="35"/>
      <c r="G37" s="35"/>
      <c r="H37" s="35"/>
      <c r="I37" s="35"/>
    </row>
    <row r="38" spans="1:9" x14ac:dyDescent="0.3">
      <c r="A38" s="35"/>
      <c r="B38" s="35"/>
      <c r="C38" s="35"/>
      <c r="D38" s="35"/>
      <c r="E38" s="35"/>
      <c r="F38" s="35"/>
      <c r="G38" s="35"/>
      <c r="H38" s="35"/>
      <c r="I38" s="35"/>
    </row>
  </sheetData>
  <sheetProtection algorithmName="SHA-512" hashValue="Xs3AJmyk7MMFQ9UJH59qfWUsIIcgg3yxOyCfXPUb8wCAjq8V4MWdICrb/LdYAybwHP+JjjT9iWIxiHhHxEGBhA==" saltValue="ml2eYK0r5JbqtuNyygxlTA==" spinCount="100000" sheet="1" objects="1" scenarios="1" insertColumns="0" insertRows="0" insertHyperlinks="0"/>
  <mergeCells count="24">
    <mergeCell ref="A30:I30"/>
    <mergeCell ref="A31:I38"/>
    <mergeCell ref="K20:S27"/>
    <mergeCell ref="K19:S19"/>
    <mergeCell ref="A10:I28"/>
    <mergeCell ref="K14:S14"/>
    <mergeCell ref="K15:S15"/>
    <mergeCell ref="K16:S16"/>
    <mergeCell ref="K17:S17"/>
    <mergeCell ref="K9:S9"/>
    <mergeCell ref="K10:S10"/>
    <mergeCell ref="K11:S11"/>
    <mergeCell ref="K12:S12"/>
    <mergeCell ref="K13:S13"/>
    <mergeCell ref="A2:E2"/>
    <mergeCell ref="A3:C3"/>
    <mergeCell ref="D5:E5"/>
    <mergeCell ref="A9:I9"/>
    <mergeCell ref="A4:C4"/>
    <mergeCell ref="A5:C5"/>
    <mergeCell ref="A6:C6"/>
    <mergeCell ref="D6:E6"/>
    <mergeCell ref="A7:C7"/>
    <mergeCell ref="D7:E7"/>
  </mergeCells>
  <phoneticPr fontId="4"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F10FD9-822D-4DEC-9705-5CD0A5F00A70}">
  <dimension ref="A1:I20"/>
  <sheetViews>
    <sheetView workbookViewId="0">
      <selection sqref="A1:I1"/>
    </sheetView>
  </sheetViews>
  <sheetFormatPr defaultRowHeight="16.5" x14ac:dyDescent="0.3"/>
  <cols>
    <col min="1" max="16384" width="9" style="11"/>
  </cols>
  <sheetData>
    <row r="1" spans="1:9" x14ac:dyDescent="0.3">
      <c r="A1" s="113" t="s">
        <v>276</v>
      </c>
      <c r="B1" s="113"/>
      <c r="C1" s="113"/>
      <c r="D1" s="113"/>
      <c r="E1" s="113"/>
      <c r="F1" s="113"/>
      <c r="G1" s="113"/>
      <c r="H1" s="113"/>
      <c r="I1" s="113"/>
    </row>
    <row r="2" spans="1:9" x14ac:dyDescent="0.3">
      <c r="A2" s="70" t="s">
        <v>277</v>
      </c>
      <c r="B2" s="71"/>
      <c r="C2" s="71"/>
      <c r="D2" s="71"/>
      <c r="E2" s="71"/>
      <c r="F2" s="71"/>
      <c r="G2" s="71"/>
      <c r="H2" s="71"/>
      <c r="I2" s="72"/>
    </row>
    <row r="3" spans="1:9" x14ac:dyDescent="0.3">
      <c r="A3" s="73"/>
      <c r="B3" s="74"/>
      <c r="C3" s="74"/>
      <c r="D3" s="74"/>
      <c r="E3" s="74"/>
      <c r="F3" s="74"/>
      <c r="G3" s="74"/>
      <c r="H3" s="74"/>
      <c r="I3" s="75"/>
    </row>
    <row r="4" spans="1:9" x14ac:dyDescent="0.3">
      <c r="A4" s="73"/>
      <c r="B4" s="74"/>
      <c r="C4" s="74"/>
      <c r="D4" s="74"/>
      <c r="E4" s="74"/>
      <c r="F4" s="74"/>
      <c r="G4" s="74"/>
      <c r="H4" s="74"/>
      <c r="I4" s="75"/>
    </row>
    <row r="5" spans="1:9" x14ac:dyDescent="0.3">
      <c r="A5" s="73"/>
      <c r="B5" s="74"/>
      <c r="C5" s="74"/>
      <c r="D5" s="74"/>
      <c r="E5" s="74"/>
      <c r="F5" s="74"/>
      <c r="G5" s="74"/>
      <c r="H5" s="74"/>
      <c r="I5" s="75"/>
    </row>
    <row r="6" spans="1:9" x14ac:dyDescent="0.3">
      <c r="A6" s="73"/>
      <c r="B6" s="74"/>
      <c r="C6" s="74"/>
      <c r="D6" s="74"/>
      <c r="E6" s="74"/>
      <c r="F6" s="74"/>
      <c r="G6" s="74"/>
      <c r="H6" s="74"/>
      <c r="I6" s="75"/>
    </row>
    <row r="7" spans="1:9" x14ac:dyDescent="0.3">
      <c r="A7" s="73"/>
      <c r="B7" s="74"/>
      <c r="C7" s="74"/>
      <c r="D7" s="74"/>
      <c r="E7" s="74"/>
      <c r="F7" s="74"/>
      <c r="G7" s="74"/>
      <c r="H7" s="74"/>
      <c r="I7" s="75"/>
    </row>
    <row r="8" spans="1:9" x14ac:dyDescent="0.3">
      <c r="A8" s="73"/>
      <c r="B8" s="74"/>
      <c r="C8" s="74"/>
      <c r="D8" s="74"/>
      <c r="E8" s="74"/>
      <c r="F8" s="74"/>
      <c r="G8" s="74"/>
      <c r="H8" s="74"/>
      <c r="I8" s="75"/>
    </row>
    <row r="9" spans="1:9" x14ac:dyDescent="0.3">
      <c r="A9" s="73"/>
      <c r="B9" s="74"/>
      <c r="C9" s="74"/>
      <c r="D9" s="74"/>
      <c r="E9" s="74"/>
      <c r="F9" s="74"/>
      <c r="G9" s="74"/>
      <c r="H9" s="74"/>
      <c r="I9" s="75"/>
    </row>
    <row r="10" spans="1:9" x14ac:dyDescent="0.3">
      <c r="A10" s="73"/>
      <c r="B10" s="74"/>
      <c r="C10" s="74"/>
      <c r="D10" s="74"/>
      <c r="E10" s="74"/>
      <c r="F10" s="74"/>
      <c r="G10" s="74"/>
      <c r="H10" s="74"/>
      <c r="I10" s="75"/>
    </row>
    <row r="11" spans="1:9" x14ac:dyDescent="0.3">
      <c r="A11" s="73"/>
      <c r="B11" s="74"/>
      <c r="C11" s="74"/>
      <c r="D11" s="74"/>
      <c r="E11" s="74"/>
      <c r="F11" s="74"/>
      <c r="G11" s="74"/>
      <c r="H11" s="74"/>
      <c r="I11" s="75"/>
    </row>
    <row r="12" spans="1:9" x14ac:dyDescent="0.3">
      <c r="A12" s="73"/>
      <c r="B12" s="74"/>
      <c r="C12" s="74"/>
      <c r="D12" s="74"/>
      <c r="E12" s="74"/>
      <c r="F12" s="74"/>
      <c r="G12" s="74"/>
      <c r="H12" s="74"/>
      <c r="I12" s="75"/>
    </row>
    <row r="13" spans="1:9" x14ac:dyDescent="0.3">
      <c r="A13" s="73"/>
      <c r="B13" s="74"/>
      <c r="C13" s="74"/>
      <c r="D13" s="74"/>
      <c r="E13" s="74"/>
      <c r="F13" s="74"/>
      <c r="G13" s="74"/>
      <c r="H13" s="74"/>
      <c r="I13" s="75"/>
    </row>
    <row r="14" spans="1:9" x14ac:dyDescent="0.3">
      <c r="A14" s="73"/>
      <c r="B14" s="74"/>
      <c r="C14" s="74"/>
      <c r="D14" s="74"/>
      <c r="E14" s="74"/>
      <c r="F14" s="74"/>
      <c r="G14" s="74"/>
      <c r="H14" s="74"/>
      <c r="I14" s="75"/>
    </row>
    <row r="15" spans="1:9" x14ac:dyDescent="0.3">
      <c r="A15" s="73"/>
      <c r="B15" s="74"/>
      <c r="C15" s="74"/>
      <c r="D15" s="74"/>
      <c r="E15" s="74"/>
      <c r="F15" s="74"/>
      <c r="G15" s="74"/>
      <c r="H15" s="74"/>
      <c r="I15" s="75"/>
    </row>
    <row r="16" spans="1:9" x14ac:dyDescent="0.3">
      <c r="A16" s="73"/>
      <c r="B16" s="74"/>
      <c r="C16" s="74"/>
      <c r="D16" s="74"/>
      <c r="E16" s="74"/>
      <c r="F16" s="74"/>
      <c r="G16" s="74"/>
      <c r="H16" s="74"/>
      <c r="I16" s="75"/>
    </row>
    <row r="17" spans="1:9" x14ac:dyDescent="0.3">
      <c r="A17" s="73"/>
      <c r="B17" s="74"/>
      <c r="C17" s="74"/>
      <c r="D17" s="74"/>
      <c r="E17" s="74"/>
      <c r="F17" s="74"/>
      <c r="G17" s="74"/>
      <c r="H17" s="74"/>
      <c r="I17" s="75"/>
    </row>
    <row r="18" spans="1:9" x14ac:dyDescent="0.3">
      <c r="A18" s="73"/>
      <c r="B18" s="74"/>
      <c r="C18" s="74"/>
      <c r="D18" s="74"/>
      <c r="E18" s="74"/>
      <c r="F18" s="74"/>
      <c r="G18" s="74"/>
      <c r="H18" s="74"/>
      <c r="I18" s="75"/>
    </row>
    <row r="19" spans="1:9" x14ac:dyDescent="0.3">
      <c r="A19" s="73"/>
      <c r="B19" s="74"/>
      <c r="C19" s="74"/>
      <c r="D19" s="74"/>
      <c r="E19" s="74"/>
      <c r="F19" s="74"/>
      <c r="G19" s="74"/>
      <c r="H19" s="74"/>
      <c r="I19" s="75"/>
    </row>
    <row r="20" spans="1:9" x14ac:dyDescent="0.3">
      <c r="A20" s="76"/>
      <c r="B20" s="77"/>
      <c r="C20" s="77"/>
      <c r="D20" s="77"/>
      <c r="E20" s="77"/>
      <c r="F20" s="77"/>
      <c r="G20" s="77"/>
      <c r="H20" s="77"/>
      <c r="I20" s="78"/>
    </row>
  </sheetData>
  <sheetProtection algorithmName="SHA-512" hashValue="T2rA5IKt0110tASlzYfFRydFOfuucQQz0Sg2WbrQq4YsrUgoYQSjG6qxpTj0TMLmT7WaLtujrmo2gh/gVZ+NhA==" saltValue="1whlix4pmb4iSg46scfh9w==" spinCount="100000" sheet="1" objects="1" scenarios="1"/>
  <mergeCells count="2">
    <mergeCell ref="A1:I1"/>
    <mergeCell ref="A2:I20"/>
  </mergeCells>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13</vt:i4>
      </vt:variant>
    </vt:vector>
  </HeadingPairs>
  <TitlesOfParts>
    <vt:vector size="13" baseType="lpstr">
      <vt:lpstr>개요</vt:lpstr>
      <vt:lpstr>데이터시트</vt:lpstr>
      <vt:lpstr>구동시스템회로</vt:lpstr>
      <vt:lpstr>차단회로</vt:lpstr>
      <vt:lpstr>안전시스템1</vt:lpstr>
      <vt:lpstr>안전시스템2</vt:lpstr>
      <vt:lpstr>축전지1</vt:lpstr>
      <vt:lpstr>축전지2</vt:lpstr>
      <vt:lpstr>축전지3</vt:lpstr>
      <vt:lpstr>축전지4</vt:lpstr>
      <vt:lpstr>모터제어기</vt:lpstr>
      <vt:lpstr>기타구성요소</vt:lpstr>
      <vt:lpstr>추가구성요소</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PSY</dc:creator>
  <cp:lastModifiedBy>M&amp;S Lab</cp:lastModifiedBy>
  <dcterms:created xsi:type="dcterms:W3CDTF">2023-03-13T14:23:04Z</dcterms:created>
  <dcterms:modified xsi:type="dcterms:W3CDTF">2023-03-25T09:07:03Z</dcterms:modified>
</cp:coreProperties>
</file>